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465" yWindow="300" windowWidth="13350" windowHeight="7845" tabRatio="898" activeTab="2"/>
  </bookViews>
  <sheets>
    <sheet name="5.1" sheetId="1" r:id="rId1"/>
    <sheet name="วิทยาศาสตร์" sheetId="9" r:id="rId2"/>
    <sheet name="เทคโนโลยีสังคม" sheetId="5" r:id="rId3"/>
    <sheet name="เทคโนโลยีการเกษตร" sheetId="2" r:id="rId4"/>
    <sheet name="วิศวกรรมศาสตร์" sheetId="8" r:id="rId5"/>
    <sheet name="แพทยศาสตร์" sheetId="4" r:id="rId6"/>
    <sheet name="พยาบาลศาสตร์" sheetId="3" r:id="rId7"/>
    <sheet name="ซ้ำสาขา" sheetId="10" state="hidden" r:id="rId8"/>
    <sheet name="ซ้ำสำนักวิชา" sheetId="11" state="hidden" r:id="rId9"/>
  </sheets>
  <definedNames>
    <definedName name="_xlnm._FilterDatabase" localSheetId="3" hidden="1">เทคโนโลยีการเกษตร!$A$3:$F$3</definedName>
    <definedName name="_xlnm._FilterDatabase" localSheetId="2" hidden="1">เทคโนโลยีสังคม!$A$3:$E$3</definedName>
    <definedName name="_xlnm._FilterDatabase" localSheetId="5" hidden="1">แพทยศาสตร์!$A$3:$E$18</definedName>
    <definedName name="_xlnm._FilterDatabase" localSheetId="1" hidden="1">วิทยาศาสตร์!$A$3:$H$3</definedName>
    <definedName name="_xlnm._FilterDatabase" localSheetId="4" hidden="1">วิศวกรรมศาสตร์!$A$3:$E$262</definedName>
    <definedName name="_xlnm.Print_Area" localSheetId="0">'5.1'!$A$1:$F$64</definedName>
    <definedName name="_xlnm.Print_Area" localSheetId="3">เทคโนโลยีการเกษตร!$A$1:$E$73</definedName>
    <definedName name="_xlnm.Print_Area" localSheetId="4">วิศวกรรมศาสตร์!$A$1:$E$262</definedName>
    <definedName name="_xlnm.Print_Titles" localSheetId="0">'5.1'!$2:$4</definedName>
    <definedName name="_xlnm.Print_Titles" localSheetId="3">เทคโนโลยีการเกษตร!$3:$3</definedName>
    <definedName name="_xlnm.Print_Titles" localSheetId="2">เทคโนโลยีสังคม!$3:$3</definedName>
    <definedName name="_xlnm.Print_Titles" localSheetId="6">พยาบาลศาสตร์!$3:$3</definedName>
    <definedName name="_xlnm.Print_Titles" localSheetId="5">แพทยศาสตร์!$3:$3</definedName>
    <definedName name="_xlnm.Print_Titles" localSheetId="1">วิทยาศาสตร์!$3:$3</definedName>
    <definedName name="_xlnm.Print_Titles" localSheetId="4">วิศวกรรมศาสตร์!$3:$3</definedName>
  </definedNames>
  <calcPr calcId="145621"/>
</workbook>
</file>

<file path=xl/calcChain.xml><?xml version="1.0" encoding="utf-8"?>
<calcChain xmlns="http://schemas.openxmlformats.org/spreadsheetml/2006/main">
  <c r="E30" i="5" l="1"/>
  <c r="C16" i="11" l="1"/>
  <c r="E4" i="2" l="1"/>
  <c r="E11" i="4"/>
  <c r="E4" i="4"/>
  <c r="E82" i="9"/>
  <c r="E80" i="9"/>
  <c r="E75" i="9"/>
  <c r="E70" i="9"/>
  <c r="E67" i="9"/>
  <c r="E57" i="9"/>
  <c r="E49" i="9"/>
  <c r="E24" i="9"/>
  <c r="E10" i="9"/>
  <c r="E4" i="9"/>
  <c r="E231" i="8"/>
  <c r="E220" i="8"/>
  <c r="E213" i="8"/>
  <c r="E202" i="8"/>
  <c r="E174" i="8"/>
  <c r="E126" i="8"/>
  <c r="E110" i="8"/>
  <c r="E88" i="8"/>
  <c r="E71" i="8"/>
  <c r="E63" i="8"/>
  <c r="E55" i="8"/>
  <c r="E25" i="8"/>
  <c r="E14" i="8"/>
  <c r="E8" i="8"/>
  <c r="E4" i="8"/>
  <c r="F260" i="8" s="1"/>
  <c r="E134" i="9" l="1"/>
  <c r="F29" i="1"/>
  <c r="F30" i="1"/>
  <c r="F31" i="1"/>
  <c r="F32" i="1"/>
  <c r="F33" i="1"/>
  <c r="F34" i="1"/>
  <c r="F35" i="1"/>
  <c r="F36" i="1"/>
  <c r="F37" i="1"/>
  <c r="F38" i="1"/>
  <c r="F39" i="1"/>
  <c r="F40" i="1"/>
  <c r="F41" i="1"/>
  <c r="F28" i="1"/>
  <c r="F27" i="1"/>
  <c r="F15" i="1" l="1"/>
  <c r="F14" i="1"/>
  <c r="F13" i="1"/>
  <c r="F12" i="1"/>
  <c r="F11" i="1"/>
  <c r="F10" i="1"/>
  <c r="F9" i="1"/>
  <c r="F8" i="1"/>
  <c r="F7" i="1"/>
  <c r="F6" i="1"/>
  <c r="F5" i="1"/>
  <c r="D16" i="1"/>
  <c r="C16" i="1"/>
  <c r="E32" i="5"/>
  <c r="E8" i="5"/>
  <c r="E4" i="5"/>
  <c r="F19" i="1"/>
  <c r="F20" i="1"/>
  <c r="F18" i="1"/>
  <c r="F17" i="1"/>
  <c r="D21" i="1"/>
  <c r="C21" i="1"/>
  <c r="E67" i="2"/>
  <c r="E56" i="2"/>
  <c r="E21" i="2"/>
  <c r="F55" i="1"/>
  <c r="F56" i="1"/>
  <c r="F57" i="1"/>
  <c r="F58" i="1"/>
  <c r="F54" i="1"/>
  <c r="F53" i="1"/>
  <c r="F45" i="1"/>
  <c r="F46" i="1"/>
  <c r="F47" i="1"/>
  <c r="F48" i="1"/>
  <c r="F49" i="1"/>
  <c r="F44" i="1"/>
  <c r="F43" i="1"/>
  <c r="F24" i="1"/>
  <c r="F25" i="1"/>
  <c r="F23" i="1"/>
  <c r="F22" i="1"/>
  <c r="E52" i="1"/>
  <c r="E42" i="1"/>
  <c r="E26" i="1"/>
  <c r="E21" i="1"/>
  <c r="E16" i="1"/>
  <c r="D52" i="1"/>
  <c r="C52" i="1"/>
  <c r="D59" i="1"/>
  <c r="F59" i="1" s="1"/>
  <c r="C59" i="1"/>
  <c r="E13" i="3"/>
  <c r="E10" i="3"/>
  <c r="E6" i="3"/>
  <c r="E4" i="3"/>
  <c r="D26" i="1"/>
  <c r="C26" i="1"/>
  <c r="E34" i="5" l="1"/>
  <c r="F26" i="1"/>
  <c r="E73" i="2"/>
  <c r="F21" i="1"/>
  <c r="F16" i="1"/>
  <c r="F52" i="1"/>
  <c r="E18" i="4"/>
  <c r="E60" i="1"/>
  <c r="E15" i="3"/>
</calcChain>
</file>

<file path=xl/sharedStrings.xml><?xml version="1.0" encoding="utf-8"?>
<sst xmlns="http://schemas.openxmlformats.org/spreadsheetml/2006/main" count="1171" uniqueCount="624">
  <si>
    <t>ลำดับที่</t>
  </si>
  <si>
    <t>สำนักวิชา/สาขาวิชา</t>
  </si>
  <si>
    <t>จำนวนบทความวิจัยและผลงานสร้างสรรค์ที่เผยแพร่ในระดับชาติหรือนานาชาติ</t>
  </si>
  <si>
    <t>จำนวนบทความ</t>
  </si>
  <si>
    <t>ค่าน้ำหนัก</t>
  </si>
  <si>
    <t>(2)</t>
  </si>
  <si>
    <t>(1)</t>
  </si>
  <si>
    <t>เคมี</t>
  </si>
  <si>
    <t>คณิตศาสตร์</t>
  </si>
  <si>
    <t xml:space="preserve">ชีววิทยา </t>
  </si>
  <si>
    <t xml:space="preserve"> -   จุลชีววิทยา</t>
  </si>
  <si>
    <t xml:space="preserve"> -   กายวิภาคศาสตร์</t>
  </si>
  <si>
    <t xml:space="preserve"> -   สรีรวิทยา</t>
  </si>
  <si>
    <t>ฟิสิกส์</t>
  </si>
  <si>
    <t>การรับรู้จากระยะไกล</t>
  </si>
  <si>
    <t>เทคโนโลยีเลเซอร์และโฟตอนนิกส์</t>
  </si>
  <si>
    <t>ศึกษาทั่วไป</t>
  </si>
  <si>
    <t>เทคโนโลยีสารสนเทศ</t>
  </si>
  <si>
    <t>เทคโนโลยีการจัดการ</t>
  </si>
  <si>
    <t>เทคโนโลยีการผลิตพืช</t>
  </si>
  <si>
    <t>เทคโนโลยีการผลิตสัตว์</t>
  </si>
  <si>
    <t>เทคโนโลยีชีวภาพ</t>
  </si>
  <si>
    <t>เทคโนโลยีอาหาร</t>
  </si>
  <si>
    <t>วิศวกรรมเกษตร</t>
  </si>
  <si>
    <t>วิศวกรรมขนส่ง</t>
  </si>
  <si>
    <t>วิศวกรรมคอมพิวเตอร์</t>
  </si>
  <si>
    <t>วิศวกรรมเคมี</t>
  </si>
  <si>
    <t>วิศวกรรมเครื่องกล</t>
  </si>
  <si>
    <t>-   วิศวกรรมการผลิต</t>
  </si>
  <si>
    <t>วิศวกรรมเซรามิก</t>
  </si>
  <si>
    <t>วิศวกรรมโทรคมนาคม</t>
  </si>
  <si>
    <t>วิศวกรรมพอลิเมอร์</t>
  </si>
  <si>
    <t>วิศวกรรมไฟฟ้า</t>
  </si>
  <si>
    <t>วิศวกรรมโยธา</t>
  </si>
  <si>
    <t>วิศวกรรมโลหการ</t>
  </si>
  <si>
    <t>วิศวกรรมสิ่งแวดล้อม</t>
  </si>
  <si>
    <t>วิศวกรรมอุตสาหการ</t>
  </si>
  <si>
    <t>เทคโนโลยีธรณี</t>
  </si>
  <si>
    <t>อนามัยสิ่งแวดล้อม</t>
  </si>
  <si>
    <t>อาชีวอนามัยและความปลอดภัย</t>
  </si>
  <si>
    <t>แพทยศาสตร์</t>
  </si>
  <si>
    <t xml:space="preserve"> -   พยาธิวิทยา</t>
  </si>
  <si>
    <t xml:space="preserve"> -   เวชศาสตร์ครอบครัวและเวชศาสตร์ชุมชน</t>
  </si>
  <si>
    <t xml:space="preserve"> -   ศัลยศาสตร์</t>
  </si>
  <si>
    <t>ร้อยละงานวิจัยและงานสร้างสรรค์ที่ได้รับการตีพิมพ์เผยแพร่</t>
  </si>
  <si>
    <t>วิทยาศาสตร์การกีฬา</t>
  </si>
  <si>
    <t>ชีวเคมี</t>
  </si>
  <si>
    <t>การพยาบาลอนามัยชุมชน</t>
  </si>
  <si>
    <t>การพยาบาลพื้นฐาน</t>
  </si>
  <si>
    <t>การพยาบาลผู้ใหญ่และผู้สูงอายุ</t>
  </si>
  <si>
    <t>การพยาบาลจิตเวช</t>
  </si>
  <si>
    <t>การพยาบาลเด็กและวัยรุ่น</t>
  </si>
  <si>
    <t>(3)</t>
  </si>
  <si>
    <t>(2)/(3)*100</t>
  </si>
  <si>
    <t xml:space="preserve"> รวมสำนักวิชาวิทยาศาสตร์ </t>
  </si>
  <si>
    <t xml:space="preserve"> รวมสำนักวิชาเทคโนโลยีการเกษตร </t>
  </si>
  <si>
    <t xml:space="preserve"> รวมสำนักวิชาแพทยศาสตร์ </t>
  </si>
  <si>
    <t xml:space="preserve"> รวมสำนักวิชาพยาบาลศาสตร์ </t>
  </si>
  <si>
    <t xml:space="preserve"> รวมสำนักวิชาเทคโนโลยีสังคม </t>
  </si>
  <si>
    <t>ภาษาต่างประเทศ</t>
  </si>
  <si>
    <t xml:space="preserve"> รวมสำนักวิชาวิศวกรรมศาสตร์ </t>
  </si>
  <si>
    <t>สาขาวิชา</t>
  </si>
  <si>
    <t>รายละเอียดทางบรรณานุกรม</t>
  </si>
  <si>
    <t>Oonsivilai, R., Chanphuak, C., Srisutor, P., Kulrattanarak, T., Sutheerawattananond, M., and Oonsivilai, A. (2011). Dietary Fiber Prepared from Cassava by Product. World Academy of Science, Engineering and Technology 60 2011, 1120-1124.</t>
  </si>
  <si>
    <t>Paengkoum, P. (2011). Utilization of concentrate supplements containing varying levels of coconut meal by Thai native Anglo-Nubian goats. Livestock Research for Rural Development 23(2).</t>
  </si>
  <si>
    <t>Tantasawat P, Poolsawat O, Chaowiset W. 2011 UNESCO-EOLSS http://www.eolss.net/ViewChapter.aspx?CategoryId=10.</t>
  </si>
  <si>
    <t>Khajudparn P, Boonjung H, Laosuwan P, Tantasawat P. 2011.  Correlation of total dry matter (TDM) with Seed yield in mungbean (Vigna radiata (L.) Wilczek) is correlated with root length density and total dry matter. Popescu E, Golubev I (eds). Beans: Nutrition, Consumption and Health. Nova Science Publishers, New York</t>
  </si>
  <si>
    <t>ผศ.ดร.ฐิติพร  มะชิโกวา. 2554. Heterosis and Inbreeding Depression in Sunflower. Journal of Agricultural Science and Technology.</t>
  </si>
  <si>
    <t>ผศ.ดร.ฐิติพร  มะชิโกวา. 2554. General and Specific Combining Ability for Quantitative Characters in Sunflower. Journal of Agricultural Science .</t>
  </si>
  <si>
    <t>Buensanteai N., Thumanu k., Sompong M., Athinuwat D., Prathuangwong S. 2012. The FTIR spectroscopy investigation of the cellular components of cassava after sensitization with plant growth promoting rhizobacteria, Bacillus subtilis CaSUT007. African Journal of Microbiology Research.</t>
  </si>
  <si>
    <r>
      <t xml:space="preserve">Bunmanop, S., Sakuanrungsirikul, S., and Manakasem, Y. (2011). White Kwao Krua variety classification by botanical characteristics and ISSR-Touchdown PCR technique. </t>
    </r>
    <r>
      <rPr>
        <i/>
        <sz val="14"/>
        <rFont val="TH Niramit AS"/>
      </rPr>
      <t>Genetika</t>
    </r>
    <r>
      <rPr>
        <sz val="14"/>
        <rFont val="TH Niramit AS"/>
      </rPr>
      <t xml:space="preserve"> 47(7): 927-936.</t>
    </r>
  </si>
  <si>
    <t>ISI</t>
  </si>
  <si>
    <t>สำนักวิชาเทคโนโลยีการเกษตร</t>
  </si>
  <si>
    <t>งานสร้างสรรค์ที่ได้รับการเผยแพร่ในระดับนานาชาติ</t>
  </si>
  <si>
    <t>Khajudparn P, Boonjung H, Laosuwan P, and Tantasawat P. (2011). Association between root length density and seed yield in mungbean (Vigna radiata (L.) Wilczek). Journal of Environmental Research 6: 50-56.</t>
  </si>
  <si>
    <t>Molee, A., Duanghaklang, N., and Mernkrathoke, P. (2011). Interaction effect of DGAT1 and composite genotype of beta-kappa casein on economic milk production traits in crossbred holstein (pp 42-44).  In  ICABBBE 2011: International Conference on Agricultural, Biosystems, Biotechnology and Biological Engineering. 24-26 August 2011, Paris, France.</t>
  </si>
  <si>
    <t xml:space="preserve">Molee, W., Puttaraksa, S., Pitakwong, S., and Khempaka, S. (2011). Performance, carcass yield, hematological paramaters, and feather pecking demage of thai indigenous chickens raised indoors or with outdoor access (pp 153-156).  In  ICABBBE 2011: International Conference on Agricultural, Biosystems, Biotechnology and Biological Engineering. 24-26 August 2011, Paris, France. </t>
  </si>
  <si>
    <t xml:space="preserve">Khempaka, S., Okrathok, S., Hokking, L., Thukhanon, B. and Molee, W. (2011). Influence of supplemental glutamine on nutrient digestibility an utilization, small intestinal morphology and gastrointestinal tract and immune organ developments of broiler chickens (pp 724-726).  In  ICABBBE 2011: International Conference on Agricultural, Biosystems, Biotechnology and Biological Engineering. 24-26 August 2011, Paris, France. </t>
  </si>
  <si>
    <t xml:space="preserve">Lounglawan, P., Lounglawan, W., and Suksombat, W. (2011). Effects of feeding glycerol to lactating dairy cows on milk production and composition (pp 690-692).  In  ICABBBE 2011: International Conference on Agricultural, Biosystems, Biotechnology and Biological Engineering. 24-26 August 2011, Paris, France. </t>
  </si>
  <si>
    <r>
      <t>Ponchunchoovong, S., Kainin, S., Imsilp, U., and Piasoongnoen,  U. (2011). Effect of freezing procedures on the cryopreservation of Mekong catfish,</t>
    </r>
    <r>
      <rPr>
        <i/>
        <sz val="14"/>
        <rFont val="TH Niramit AS"/>
      </rPr>
      <t xml:space="preserve"> Pangasius bocourti </t>
    </r>
    <r>
      <rPr>
        <sz val="14"/>
        <rFont val="TH Niramit AS"/>
      </rPr>
      <t xml:space="preserve">sperm (pp 1257-1261).  In  ICABBBE 2011: International Conference on Agricultural, Biosystems, Biotechnology and Biological Engineering. 24-26 August 2011, Paris, France. </t>
    </r>
  </si>
  <si>
    <t>Paengkoum, P.. Han, Y., Traiyakun, S., Khotsakedee, J., and Paengkoum, S. (2011). Supplementation of saccharomyces cerevisiae or lactobacillus acidophilus in goats diets (pp 1976-1980). In International Conference on Agricultural, Biosystems, Biotechnology and Biological Engineering. 28-30 November 2011, Venice, Italy.</t>
  </si>
  <si>
    <t>Paengkoum, P.. Han, Y., Traiyakun, S., Khotsakedee, J., and Paengkoum, S. (2011). Effects of soybean oil or probiotics on meat n-6:n-3 fatty acid ratio in growing goats (pp 151-155). In International Conferecne on Agricultural and Animal Science (CAAS 2011). 25-27 November 2011, Maldives.</t>
  </si>
  <si>
    <t>Thongruang. S., Paengkoum, S., and Paengkoum, P. (2012). Effect of feeding pattern on rumen microorganism population in Saanen goats (pp 98-100). In The 1st Asian Dairy Goat Conference (ADGC 2012). 9-12 April 2012, Kuala Lumpur, Malaysia.</t>
  </si>
  <si>
    <t>Kamkajon, K., Paengkoum, S., Kongmun, Z., and Paengkoum, P. (2012). Effect of jerusalem artichoke supplementation on methanogens bacteria using real time PCR technique in dairy goats (pp 84-86). In The 1st Asian Dairy Goat Conference (ADGC 2012). 9-12 April 2012, Kuala Lumpur, Malaysia.</t>
  </si>
  <si>
    <t>Traiyakun, S., Petlum, A., Khotsakdee, J., and Paengkoum, P. (2012). Supplementation of leucaena and mangium wild foliages on microbial N supply, digestibility and N balance in Saanen goats (pp 101-102). In The 1st Asian Dairy Goat Conference (ADGC 2012). 9-12 April 2012, Kuala Lumpur, Malaysia.</t>
  </si>
  <si>
    <t>Na-Lampang, P. (2012). Effects of beak trimming on behavior and agonistic activity of Thai native pullets raised in floor pens (pp 1039-1041). In International Conference on Agricultural, Biotechnology, Biological and Biosystems Engineering (WASET: ICABBBE 2012). 24-27 April 2012, Paris, France</t>
  </si>
  <si>
    <t xml:space="preserve"> รวมสำนักวิชาเทคโนโลยีการเกษตร</t>
  </si>
  <si>
    <t>ที่มาของค่าน้ำหนัก</t>
  </si>
  <si>
    <r>
      <t xml:space="preserve">Machikowa, T. and Laosuwan, P. (2011). Path coefficient analysis for yield of early maturing soybean. </t>
    </r>
    <r>
      <rPr>
        <i/>
        <sz val="14"/>
        <rFont val="TH Niramit AS"/>
      </rPr>
      <t>Songklanakarin Journal of Science and Technology</t>
    </r>
    <r>
      <rPr>
        <sz val="14"/>
        <rFont val="TH Niramit AS"/>
      </rPr>
      <t xml:space="preserve"> 33(4): 365-368.</t>
    </r>
  </si>
  <si>
    <r>
      <t xml:space="preserve">Tantasawat, P., Trongchuen, J., Prajongjai, T., and Jenweerawat, S. (2011). SSR analysis of soybean (Glycine max (L.) Merr.) genetic relationship and variety identification in Thailand. </t>
    </r>
    <r>
      <rPr>
        <i/>
        <sz val="14"/>
        <rFont val="TH Niramit AS"/>
      </rPr>
      <t>Australian Journal of Crop Science</t>
    </r>
    <r>
      <rPr>
        <sz val="14"/>
        <rFont val="TH Niramit AS"/>
      </rPr>
      <t xml:space="preserve"> 5(3): 283-290.</t>
    </r>
  </si>
  <si>
    <r>
      <t xml:space="preserve">Newman, S. M., Tantasawat, P., et al. (2011). Tomato polyphenol oxidase B is spatially and temporally regulated during development and in response to ethylene. </t>
    </r>
    <r>
      <rPr>
        <i/>
        <sz val="14"/>
        <rFont val="TH Niramit AS"/>
      </rPr>
      <t>Molecules</t>
    </r>
    <r>
      <rPr>
        <sz val="14"/>
        <rFont val="TH Niramit AS"/>
      </rPr>
      <t xml:space="preserve"> 16(1): 493-517.</t>
    </r>
  </si>
  <si>
    <r>
      <t xml:space="preserve">Seehalak, W., Moonsom, S., Metheenukul, P., and Tantasawat, P. (2011). Isolation of resistance gene analogs from grapevine resistant and susceptible to downy mildew and anthracnose. </t>
    </r>
    <r>
      <rPr>
        <i/>
        <sz val="14"/>
        <rFont val="TH Niramit AS"/>
      </rPr>
      <t xml:space="preserve">Scientia Horticulturae </t>
    </r>
    <r>
      <rPr>
        <sz val="14"/>
        <rFont val="TH Niramit AS"/>
      </rPr>
      <t>128(3): 357-363.</t>
    </r>
  </si>
  <si>
    <r>
      <t xml:space="preserve">Bureenok, S., Suksombat, W., and Kawamoto, Y. (2011). Effects of the fermented juice of epiphytic lactic acid bacteria (FJLB) and molasses on digestibility and rumen fermentation characteristics of ruzigrass (Brachiaria ruziziensis) silages. </t>
    </r>
    <r>
      <rPr>
        <i/>
        <sz val="14"/>
        <rFont val="TH Niramit AS"/>
      </rPr>
      <t>Livestock Science</t>
    </r>
    <r>
      <rPr>
        <sz val="14"/>
        <rFont val="TH Niramit AS"/>
      </rPr>
      <t xml:space="preserve"> 138(1-3): 266-271.</t>
    </r>
  </si>
  <si>
    <r>
      <t xml:space="preserve">Khempaka, S., Chitsatchapong, C., Molee, W. (2011). Effect of chitin and protein constituents in shrimp head meal on growth performance, nutrient digestibility, intestinal microbial populations, volatile fatty acids, and ammonia production in broilers. </t>
    </r>
    <r>
      <rPr>
        <i/>
        <sz val="14"/>
        <rFont val="TH Niramit AS"/>
      </rPr>
      <t>Journal of Applied Poultry Research</t>
    </r>
    <r>
      <rPr>
        <sz val="14"/>
        <rFont val="TH Niramit AS"/>
      </rPr>
      <t xml:space="preserve"> 20(1): 1-11.</t>
    </r>
  </si>
  <si>
    <r>
      <t xml:space="preserve">Khempaka, S., Okrathok, S., Hokking, L., Thukhanon, B., and Molee, W. (2011). Influence of supplemental glutamine on nutrient digestibility and utilization, Small intestinal morphology and gastrointestinal tract and immune organ developments of broiler chickens. </t>
    </r>
    <r>
      <rPr>
        <i/>
        <sz val="14"/>
        <rFont val="TH Niramit AS"/>
      </rPr>
      <t>Proceedings of World Academy of Science, Engineering and Technology</t>
    </r>
    <r>
      <rPr>
        <sz val="14"/>
        <rFont val="TH Niramit AS"/>
      </rPr>
      <t xml:space="preserve"> 80: 606-608.</t>
    </r>
  </si>
  <si>
    <r>
      <t xml:space="preserve">Lounglawan, P. and Suksombat, W. (2011). Effect of soybean oil and lactic acid bacteria supplementation on performance and CLA accumulation in milk of dairy cows. </t>
    </r>
    <r>
      <rPr>
        <i/>
        <sz val="14"/>
        <rFont val="TH Niramit AS"/>
      </rPr>
      <t xml:space="preserve">Journal of Animal and Veterinary Advances </t>
    </r>
    <r>
      <rPr>
        <sz val="14"/>
        <rFont val="TH Niramit AS"/>
      </rPr>
      <t>10(7): 868-874.</t>
    </r>
  </si>
  <si>
    <r>
      <t xml:space="preserve">Lounglawan, P., Khungaew, M., and Suksombat, W. (2011). Silage production from cassava peel and cassava pulp as energy source in cattle diets. </t>
    </r>
    <r>
      <rPr>
        <i/>
        <sz val="14"/>
        <rFont val="TH Niramit AS"/>
      </rPr>
      <t>Journal of Animal and Veterinary Advances</t>
    </r>
    <r>
      <rPr>
        <sz val="14"/>
        <rFont val="TH Niramit AS"/>
      </rPr>
      <t xml:space="preserve"> 10(8): 1007-1011.</t>
    </r>
  </si>
  <si>
    <r>
      <t xml:space="preserve">Lounglawan, P., Lounglawan, W., and Suksombat, W. (2011). Effects of feeding glycerol to lactating dairy cows on milk production and composition. </t>
    </r>
    <r>
      <rPr>
        <i/>
        <sz val="14"/>
        <rFont val="TH Niramit AS"/>
      </rPr>
      <t xml:space="preserve">Proceedings of World Academy of Science, Engineering and Technology </t>
    </r>
    <r>
      <rPr>
        <sz val="14"/>
        <rFont val="TH Niramit AS"/>
      </rPr>
      <t>80: 481-483.</t>
    </r>
  </si>
  <si>
    <r>
      <t xml:space="preserve">Molee, A., Boonek, L., et al. (2011). The effect of beta and kappa casein genes on milk yield and milk composition in different percentages of Holstein in crossbred dairy cattle. </t>
    </r>
    <r>
      <rPr>
        <i/>
        <sz val="14"/>
        <rFont val="TH Niramit AS"/>
      </rPr>
      <t>Animal Science Journal</t>
    </r>
    <r>
      <rPr>
        <sz val="14"/>
        <rFont val="TH Niramit AS"/>
      </rPr>
      <t xml:space="preserve"> 82(4): 512-516.</t>
    </r>
  </si>
  <si>
    <r>
      <t xml:space="preserve">Molee, A., Bundasak, B., et al. (2011). Suitable percentage of Holstein in crossbred dairy cattle in climate change situation. </t>
    </r>
    <r>
      <rPr>
        <i/>
        <sz val="14"/>
        <rFont val="TH Niramit AS"/>
      </rPr>
      <t>Journal of Animal and Veterinary Advances</t>
    </r>
    <r>
      <rPr>
        <sz val="14"/>
        <rFont val="TH Niramit AS"/>
      </rPr>
      <t xml:space="preserve"> 10(7): 828-831.</t>
    </r>
  </si>
  <si>
    <r>
      <t xml:space="preserve">Molee, A., Duanghaklang, N., and Na-Lampang, P. (2011). Effects of Acyl-CoA:diacylglycerol acyl transferase 1 (DGAT1) gene on milk production traits in crossbred Holstein dairy cattle. </t>
    </r>
    <r>
      <rPr>
        <i/>
        <sz val="14"/>
        <rFont val="TH Niramit AS"/>
      </rPr>
      <t>Tropical Animal Health and Production</t>
    </r>
    <r>
      <rPr>
        <sz val="14"/>
        <rFont val="TH Niramit AS"/>
      </rPr>
      <t>: 1-5. (Article in Press)</t>
    </r>
  </si>
  <si>
    <r>
      <t xml:space="preserve">Molee, A., Duanghaklang, N., et al. (2011). Interaction effect of DGAT1 and composite genotype of beta-kappa casein on economic milk production traits in crossbred holstein. </t>
    </r>
    <r>
      <rPr>
        <i/>
        <sz val="14"/>
        <rFont val="TH Niramit AS"/>
      </rPr>
      <t>Proceedings of World Academy of Science, Engineering and Technology</t>
    </r>
    <r>
      <rPr>
        <sz val="14"/>
        <rFont val="TH Niramit AS"/>
      </rPr>
      <t xml:space="preserve"> 80: 16-18.</t>
    </r>
  </si>
  <si>
    <r>
      <t xml:space="preserve">Molee, W., Puttaraksa, P., Pitakwong, S., and Khempaka, S. (2011). Performance, carcass yield, hematological parameters, and feather pecking damage of Thai indigenous chickens raised indoors or with outdoor access. In </t>
    </r>
    <r>
      <rPr>
        <i/>
        <sz val="14"/>
        <rFont val="TH Niramit AS"/>
      </rPr>
      <t>Proceedings of World Academy of Science, Engineering and Technology</t>
    </r>
    <r>
      <rPr>
        <sz val="14"/>
        <rFont val="TH Niramit AS"/>
      </rPr>
      <t xml:space="preserve"> 80: 646-649.</t>
    </r>
  </si>
  <si>
    <r>
      <t xml:space="preserve">Paengkoum, P. (2011). Effects of streblus asper lour foliage on digestibility, rumen fermentation, and nitrogen balance of growing goats. </t>
    </r>
    <r>
      <rPr>
        <i/>
        <sz val="14"/>
        <rFont val="TH Niramit AS"/>
      </rPr>
      <t>Tropical Animal Health and Production</t>
    </r>
    <r>
      <rPr>
        <sz val="14"/>
        <rFont val="TH Niramit AS"/>
      </rPr>
      <t xml:space="preserve"> 43(2): 491-494.</t>
    </r>
  </si>
  <si>
    <r>
      <t xml:space="preserve">Paengkoum, P., and Traiyakun, S. (2011). Ruminal and intestinal digestibility of leucaena (Leucaena leucocephala) and jack fruit (Artocarpus heterophyllus) foliages using in sacco and three-step techniques. </t>
    </r>
    <r>
      <rPr>
        <i/>
        <sz val="14"/>
        <rFont val="TH Niramit AS"/>
      </rPr>
      <t>Research Journal of Applied Sciences</t>
    </r>
    <r>
      <rPr>
        <sz val="14"/>
        <rFont val="TH Niramit AS"/>
      </rPr>
      <t xml:space="preserve"> 6(2): 88-91.</t>
    </r>
  </si>
  <si>
    <r>
      <t xml:space="preserve">Kusolrat, P., Suwannachat, A., Thanamool, C., Lijuan, W., Leemanan, A., Kupittayanant, P., and Kupittayanant, S. (2011).  Effects of Dried Shiitake Mushrooms (Lentinula edodes) on Isolated Myometrium from Non-Pregnant Rats. </t>
    </r>
    <r>
      <rPr>
        <i/>
        <sz val="14"/>
        <rFont val="TH Niramit AS"/>
      </rPr>
      <t>Reproductive Sciences</t>
    </r>
    <r>
      <rPr>
        <sz val="14"/>
        <rFont val="TH Niramit AS"/>
      </rPr>
      <t xml:space="preserve"> 18(3): 132A-132A.</t>
    </r>
  </si>
  <si>
    <r>
      <t xml:space="preserve">Lijuan, W., Kupittayanant, P., Chudapongse, N.,  Wray, S., and Kupittayanant, S. (2011). The effects of wild ginger (Costus speciosus (Koen) Smith) rhizome extract and diosgenin on rat uterine contractions. </t>
    </r>
    <r>
      <rPr>
        <i/>
        <sz val="14"/>
        <rFont val="TH Niramit AS"/>
      </rPr>
      <t>Reproductive Sciences</t>
    </r>
    <r>
      <rPr>
        <sz val="14"/>
        <rFont val="TH Niramit AS"/>
      </rPr>
      <t xml:space="preserve"> 18(6): 516-524.</t>
    </r>
  </si>
  <si>
    <r>
      <t xml:space="preserve">Lijuan, W., Promprom, W., Suwannachat, A., Thanamool, C., Leemanan, A., Kupittayanant, S., and Kupittayanant, P. (2011). Evaluation of Estrogenic Activity of Alcoholic Extract of Crape Ginger (Costus speciosus (Koen.) Smith.) Rhizomes. </t>
    </r>
    <r>
      <rPr>
        <i/>
        <sz val="14"/>
        <rFont val="TH Niramit AS"/>
      </rPr>
      <t>Reproductive Sciences</t>
    </r>
    <r>
      <rPr>
        <sz val="14"/>
        <rFont val="TH Niramit AS"/>
      </rPr>
      <t xml:space="preserve"> 18(3) Supplement S: 82A-83A.</t>
    </r>
  </si>
  <si>
    <r>
      <t>Promprom, W.,  Lijuan, W.,  Suwannachat, A., Thanamool, C., Leemanan, A., Kupittayanant, P., and  Kupittayanant, S. (2011). Evaluation of Estrogenic Activity of Methanolic Extract of Pomegranate (</t>
    </r>
    <r>
      <rPr>
        <i/>
        <sz val="14"/>
        <rFont val="TH Niramit AS"/>
      </rPr>
      <t>Punica granatum</t>
    </r>
    <r>
      <rPr>
        <sz val="14"/>
        <rFont val="TH Niramit AS"/>
      </rPr>
      <t xml:space="preserve"> L.) Peels. </t>
    </r>
    <r>
      <rPr>
        <i/>
        <sz val="14"/>
        <rFont val="TH Niramit AS"/>
      </rPr>
      <t>Reproductive Sciences</t>
    </r>
    <r>
      <rPr>
        <sz val="14"/>
        <rFont val="TH Niramit AS"/>
      </rPr>
      <t xml:space="preserve"> 18(3) Supplement S: 82A-82A.</t>
    </r>
  </si>
  <si>
    <r>
      <t xml:space="preserve">Thanamool, C., Suwannachat, A., Lijuan, W., Leemanan, A., Kusolrat, P., Kupittayanant, P., and Kupittayanant, S. (2011). Effects of shatawari (Asparagus racemosus) on isolated myometrium from ovariectomized rats. </t>
    </r>
    <r>
      <rPr>
        <i/>
        <sz val="14"/>
        <rFont val="TH Niramit AS"/>
      </rPr>
      <t>Reproductive Sciences</t>
    </r>
    <r>
      <rPr>
        <sz val="14"/>
        <rFont val="TH Niramit AS"/>
      </rPr>
      <t xml:space="preserve"> 18(3): 132A-132A.</t>
    </r>
  </si>
  <si>
    <r>
      <t xml:space="preserve">ภาคภูมิ เสาวภาคย์ มนต์ชัย ดวงจินดา พงษ์ชาญ ณ ลำปาง  ภคนิจ คุปพิทยานันท์ และ โชค บูลกุล. (2544).  การประเมินพันธุกรรมความคงทนของการให้น้ำนมในโคนมลูกผสมโฮลสไตน์-ฟรีเชียนที่ให้ลูกครั้งแรกโดยใช้โมเดลรีเกรซชันสุ่ม. </t>
    </r>
    <r>
      <rPr>
        <i/>
        <sz val="14"/>
        <rFont val="TH Niramit AS"/>
      </rPr>
      <t>แก่นเกษตร</t>
    </r>
    <r>
      <rPr>
        <sz val="14"/>
        <rFont val="TH Niramit AS"/>
      </rPr>
      <t xml:space="preserve"> 39(1): 63-74.</t>
    </r>
  </si>
  <si>
    <r>
      <t xml:space="preserve">Songsiriritthigul, C., Lapboonrueng, S., Roytrakul, S., Haltrich, D., and Yamabhai, M. (2011). Crystallization and preliminary crystallographic analysis of beta-mannanase from Bacillus licheniformis. </t>
    </r>
    <r>
      <rPr>
        <i/>
        <sz val="14"/>
        <rFont val="TH Niramit AS"/>
      </rPr>
      <t xml:space="preserve">Acta Crystallographica Section F-Structural Biology and Crystallization Communications </t>
    </r>
    <r>
      <rPr>
        <sz val="14"/>
        <rFont val="TH Niramit AS"/>
      </rPr>
      <t>67: 217-220.</t>
    </r>
  </si>
  <si>
    <r>
      <t xml:space="preserve">Chan S and </t>
    </r>
    <r>
      <rPr>
        <b/>
        <sz val="14"/>
        <rFont val="TH Niramit AS"/>
      </rPr>
      <t xml:space="preserve">Jantama K. </t>
    </r>
    <r>
      <rPr>
        <sz val="14"/>
        <rFont val="TH Niramit AS"/>
      </rPr>
      <t xml:space="preserve">(2011).  Functional Expression of Sucrose-Utilizing Gene in Metabolic Engineered </t>
    </r>
    <r>
      <rPr>
        <i/>
        <sz val="14"/>
        <rFont val="TH Niramit AS"/>
      </rPr>
      <t>Escherichia coli</t>
    </r>
    <r>
      <rPr>
        <sz val="14"/>
        <rFont val="TH Niramit AS"/>
      </rPr>
      <t xml:space="preserve"> to Enhance Succinate Production from Sucrose.  In </t>
    </r>
    <r>
      <rPr>
        <b/>
        <sz val="14"/>
        <rFont val="TH Niramit AS"/>
      </rPr>
      <t>Proceeding of 17</t>
    </r>
    <r>
      <rPr>
        <b/>
        <vertAlign val="superscript"/>
        <sz val="14"/>
        <rFont val="TH Niramit AS"/>
      </rPr>
      <t>th</t>
    </r>
    <r>
      <rPr>
        <b/>
        <sz val="14"/>
        <rFont val="TH Niramit AS"/>
      </rPr>
      <t xml:space="preserve"> National Genetic Conference</t>
    </r>
    <r>
      <rPr>
        <sz val="14"/>
        <rFont val="TH Niramit AS"/>
      </rPr>
      <t>. (pp. 103-106).  Chiang Mai University, Chiang Mai, Thailand. April 7-9, 2011.</t>
    </r>
  </si>
  <si>
    <r>
      <t xml:space="preserve">Tiyaboonchai, W., Chomchalao, P., Pongcharoen, S., Sutheerawattananonda, M., and Sobhon, P. (2011). Preparation and characterization of blended Bombyx mori silk fibroin scaffolds. </t>
    </r>
    <r>
      <rPr>
        <i/>
        <sz val="14"/>
        <rFont val="TH SarabunPSK"/>
        <family val="2"/>
      </rPr>
      <t>Fibers and Polymers</t>
    </r>
    <r>
      <rPr>
        <sz val="14"/>
        <rFont val="TH SarabunPSK"/>
        <family val="2"/>
      </rPr>
      <t xml:space="preserve"> 12(3): 324-333.</t>
    </r>
  </si>
  <si>
    <r>
      <t xml:space="preserve">Udomsil, N., Rodtong, S., Choi, Y.J., Hua, Y., and Yongsawatdigul, J. (2011). Use of </t>
    </r>
    <r>
      <rPr>
        <i/>
        <sz val="14"/>
        <rFont val="TH SarabunPSK"/>
        <family val="2"/>
      </rPr>
      <t>Tetragenococcus halophilus</t>
    </r>
    <r>
      <rPr>
        <sz val="14"/>
        <rFont val="TH SarabunPSK"/>
        <family val="2"/>
      </rPr>
      <t xml:space="preserve"> as a starter culture for flavor improvement in fish sauce fermentation. </t>
    </r>
    <r>
      <rPr>
        <i/>
        <sz val="14"/>
        <rFont val="TH SarabunPSK"/>
        <family val="2"/>
      </rPr>
      <t xml:space="preserve">Journal of Agricultural and Food Chemistry </t>
    </r>
    <r>
      <rPr>
        <sz val="14"/>
        <rFont val="TH SarabunPSK"/>
        <family val="2"/>
      </rPr>
      <t>59(15): 8401-8408.</t>
    </r>
  </si>
  <si>
    <r>
      <t xml:space="preserve">Oonsivilai, R., and Oonsivilai, A. (2011).  Gas Turbine Optimal Tuning by Genetic Algorithm Using MSE. </t>
    </r>
    <r>
      <rPr>
        <i/>
        <sz val="14"/>
        <rFont val="TH SarabunPSK"/>
        <family val="2"/>
      </rPr>
      <t>Proceedings of World Academy of Science, Engineering and Technoogy</t>
    </r>
    <r>
      <rPr>
        <sz val="14"/>
        <rFont val="TH SarabunPSK"/>
        <family val="2"/>
      </rPr>
      <t xml:space="preserve"> 60: 373-375.</t>
    </r>
  </si>
  <si>
    <t>สำนักวิชาพยาบาลศาสตร์</t>
  </si>
  <si>
    <t>เครื่องบดยาไฟฟ้า</t>
  </si>
  <si>
    <t>ผลสร้างสรรค์ที่ได้รับการเผยแพร่ระดับชาติ</t>
  </si>
  <si>
    <t>กัตติกา ธนะขว้าง จินตนา รัตนวิฑูรย์ และจามจุรีย์ ทนุรัตน์. (2554). การพัฒนาเครือข่ายเพื่อนช่วยเพื่อนและศักยภาพในการดูแลตนเองเพื่อการสูงวัยอย่างมีสุขภาวะของผู้สูงอายุในชุมชน. วารสารวิจัยระบบสาธารณสุข 5(3): 381-391.</t>
  </si>
  <si>
    <t>TCI</t>
  </si>
  <si>
    <t>Salyer, J., Schubert , C.M., and Chiaranai, C. (2011). Supportive Relationships, Self-care Confidence, and Heart Failure Self-care Behaviors. Journal of Cardiovascular Nursing. (Article in press)</t>
  </si>
  <si>
    <t>Thanakwang, K., and Soonthorndhada,  K. (2011). Mechanisms by which social support networks influence healthy aging among Thai community-dwelling elderly. Journal of Aging and Health 23(8): 1352-1378.</t>
  </si>
  <si>
    <t>Batsungnoen, K., and Suwannobol, N. (2011). The study of correlation between blood alcohol level and effectiveness of physical responses. In Proceedings of World Academy of Science, Engineering and Technology 80: 271-275.</t>
  </si>
  <si>
    <t>อุปกรณ์ตรวจจับความชื้น</t>
  </si>
  <si>
    <t xml:space="preserve"> รวมสำนักวิชาพยาบาลศาสตร์</t>
  </si>
  <si>
    <r>
      <rPr>
        <b/>
        <u val="double"/>
        <sz val="13"/>
        <rFont val="TH SarabunPSK"/>
        <family val="2"/>
      </rPr>
      <t>ตาราง สมศ. ที่ 5.1</t>
    </r>
    <r>
      <rPr>
        <b/>
        <sz val="13"/>
        <rFont val="TH SarabunPSK"/>
        <family val="2"/>
      </rPr>
      <t xml:space="preserve">  :  จำนวนบทความวิจัยและผลงานสร้างสรรค์ที่เผยแพร่ในระดับชาติหรือนานาชาติ ปี พ.ศ. 2554 (มกราคม - ธันวาคม 2554)</t>
    </r>
  </si>
  <si>
    <t>สำนักวิชาแพทยศาสตร์</t>
  </si>
  <si>
    <t>Full Paper</t>
  </si>
  <si>
    <t>รวมสำนักวิชาแพทยศาสตร์</t>
  </si>
  <si>
    <t>งานวิจัยหรืองานสร้างสรรค์ที่ได้รับการตีพิมพ์หรือเผยแพร่ ประจำ ปี พ.ศ. 2554 (มกราคม - ธันวาคม 2554)</t>
  </si>
  <si>
    <t>C. Sarnklong, P. NaLampang, S. Katavatin, P, Kupittayanant and K, Vasupen. (2011). The onset of puberty in indigenous gilts in the North-East of Thailand confirmed by the first ovulation. Journal of Agricultural Science and Technology. A1: 1318-1321.</t>
  </si>
  <si>
    <t>งานสร้างสรรค์ที่ได้รับการเผยแพร่ในระดับความร่วมมือระหว่างประเทศ</t>
  </si>
  <si>
    <r>
      <t>Tan-A-Ram, P., Cardoso, T., Daveran-Mingot, M.-L., </t>
    </r>
    <r>
      <rPr>
        <b/>
        <sz val="14"/>
        <rFont val="TH Niramit AS"/>
      </rPr>
      <t>Kanchanatawee, S.</t>
    </r>
    <r>
      <rPr>
        <sz val="14"/>
        <rFont val="TH Niramit AS"/>
      </rPr>
      <t xml:space="preserve">, Loubière, P., Girbal, L., and Cocaign-Bousquet, M. (2011) Assessment of the diversity of dairy Lactococcus lactis subsp. lactis Isolates by an integrated approach combining phenotypic, genomic, and transcriptomic analyses. </t>
    </r>
    <r>
      <rPr>
        <i/>
        <sz val="14"/>
        <rFont val="TH Niramit AS"/>
      </rPr>
      <t xml:space="preserve">Applied and Environmental Microbiology </t>
    </r>
    <r>
      <rPr>
        <sz val="14"/>
        <rFont val="TH Niramit AS"/>
      </rPr>
      <t>77(3) :739-748. February 2011.</t>
    </r>
  </si>
  <si>
    <r>
      <t>Khunnonkwao P, Jantama SS, Kanchanatawee S, and</t>
    </r>
    <r>
      <rPr>
        <b/>
        <sz val="14"/>
        <rFont val="TH Niramit AS"/>
      </rPr>
      <t xml:space="preserve"> Jantama K. (2011).</t>
    </r>
    <r>
      <rPr>
        <sz val="14"/>
        <rFont val="TH Niramit AS"/>
      </rPr>
      <t xml:space="preserve"> Screening of Succinate Producing Bacteria from A Rumen Fluid. In </t>
    </r>
    <r>
      <rPr>
        <i/>
        <sz val="14"/>
        <rFont val="TH Niramit AS"/>
      </rPr>
      <t xml:space="preserve">The Third Thai-Japan Bioplastics and Biobased Materials Symposium AIST - NIA Joint Symposium Pullman Bangkok King Power </t>
    </r>
    <r>
      <rPr>
        <sz val="14"/>
        <rFont val="TH Niramit AS"/>
      </rPr>
      <t>(pp 111)</t>
    </r>
    <r>
      <rPr>
        <i/>
        <sz val="14"/>
        <rFont val="TH Niramit AS"/>
      </rPr>
      <t>.</t>
    </r>
    <r>
      <rPr>
        <sz val="14"/>
        <rFont val="TH Niramit AS"/>
      </rPr>
      <t xml:space="preserve"> November 7-8, 2011, Bangkok, Thailand.  (Poster Presentation)
</t>
    </r>
  </si>
  <si>
    <r>
      <t>Sangproo M, Polyiam P, Kanchanatawee S, Jantama SS and</t>
    </r>
    <r>
      <rPr>
        <b/>
        <sz val="14"/>
        <rFont val="TH Niramit AS"/>
      </rPr>
      <t xml:space="preserve"> Jantama K. (2011). </t>
    </r>
    <r>
      <rPr>
        <sz val="14"/>
        <rFont val="TH Niramit AS"/>
      </rPr>
      <t xml:space="preserve">Metabolic Engineering of Klebsiella oxytoca to Produce D-(-)-Lactic Acid in Minimal Salts Medium. In </t>
    </r>
    <r>
      <rPr>
        <i/>
        <sz val="14"/>
        <rFont val="TH Niramit AS"/>
      </rPr>
      <t xml:space="preserve">The Third Thai-Japan Bioplastics and Biobased Materials Symposium AIST - NIA Joint Symposium Pullman Bangkok King Power </t>
    </r>
    <r>
      <rPr>
        <sz val="14"/>
        <rFont val="TH Niramit AS"/>
      </rPr>
      <t>(pp 110). November 7-8, 2011, Bangkok, Thailand.  (Poster Presentation)</t>
    </r>
  </si>
  <si>
    <r>
      <t>Sawisit A, Chan S, Kanchanatawee S, Jantama SS and</t>
    </r>
    <r>
      <rPr>
        <b/>
        <sz val="14"/>
        <rFont val="TH Niramit AS"/>
      </rPr>
      <t xml:space="preserve"> Jantama K. (2011). </t>
    </r>
    <r>
      <rPr>
        <sz val="14"/>
        <rFont val="TH Niramit AS"/>
      </rPr>
      <t xml:space="preserve">Validation of carbon and nitrogen sources, pH, and temperature for efficient succinate production by Actinobacillus succinogenes. In The Third Thai-Japan Bioplastics and Biobased Materials Symposium AIST - NIA Joint Symposium Pullman Bangkok King Power. November 7-8, 2011, Bangkok, Thailand (Poster Presentation)
</t>
    </r>
  </si>
  <si>
    <r>
      <rPr>
        <sz val="14"/>
        <rFont val="Times New Roman"/>
        <family val="1"/>
      </rPr>
      <t xml:space="preserve"> </t>
    </r>
    <r>
      <rPr>
        <sz val="14"/>
        <rFont val="TH Niramit AS"/>
      </rPr>
      <t>Jangprai, A., Boonanuntanasarn, S., and Yoshizaki, G. (2011). Characterization of melanocortin 4 receptor in Snakeskin Gourami and its expression in relation to daily feed intake and short-term fasting</t>
    </r>
    <r>
      <rPr>
        <i/>
        <sz val="14"/>
        <rFont val="TH Niramit AS"/>
      </rPr>
      <t>. General and Comparative Endocrinology</t>
    </r>
    <r>
      <rPr>
        <sz val="14"/>
        <rFont val="TH Niramit AS"/>
      </rPr>
      <t xml:space="preserve"> 173(1): 27-37.</t>
    </r>
  </si>
  <si>
    <r>
      <rPr>
        <sz val="14"/>
        <rFont val="Times New Roman"/>
        <family val="1"/>
      </rPr>
      <t xml:space="preserve"> </t>
    </r>
    <r>
      <rPr>
        <sz val="14"/>
        <rFont val="TH Niramit AS"/>
      </rPr>
      <t xml:space="preserve">Suriyawong, T., Khempaka, S., Molee, W., and Hormta, C. (2011). The </t>
    </r>
    <r>
      <rPr>
        <i/>
        <sz val="14"/>
        <rFont val="TH Niramit AS"/>
      </rPr>
      <t>In Vitro</t>
    </r>
    <r>
      <rPr>
        <sz val="14"/>
        <rFont val="TH Niramit AS"/>
      </rPr>
      <t xml:space="preserve"> evaluation of non-starch polysaccharide digestibility of cassava pulp using xylanase enzyme. In The 3rd International Conference on Sustainable Animal Agriculture for Developing Countries (pp329-333).  July 26-29, 2011. Nakhon Ratchasima, Thailand.</t>
    </r>
  </si>
  <si>
    <r>
      <t>Rattanasuk, S.,</t>
    </r>
    <r>
      <rPr>
        <b/>
        <sz val="14"/>
        <rFont val="TH Niramit AS"/>
      </rPr>
      <t xml:space="preserve"> Parnpai, R.</t>
    </r>
    <r>
      <rPr>
        <sz val="14"/>
        <rFont val="TH Niramit AS"/>
      </rPr>
      <t xml:space="preserve">, and </t>
    </r>
    <r>
      <rPr>
        <b/>
        <sz val="14"/>
        <rFont val="TH Niramit AS"/>
      </rPr>
      <t>Ketudat-Cairns, M</t>
    </r>
    <r>
      <rPr>
        <sz val="14"/>
        <rFont val="TH Niramit AS"/>
      </rPr>
      <t xml:space="preserve">. (2011) Multiplex Polymerase Chain Reaction used for Bovine Embryo Sex Determination. </t>
    </r>
    <r>
      <rPr>
        <i/>
        <sz val="14"/>
        <rFont val="TH Niramit AS"/>
      </rPr>
      <t>Journal of Reproduction and Development</t>
    </r>
    <r>
      <rPr>
        <b/>
        <sz val="14"/>
        <rFont val="TH Niramit AS"/>
      </rPr>
      <t xml:space="preserve"> </t>
    </r>
    <r>
      <rPr>
        <sz val="14"/>
        <rFont val="TH Niramit AS"/>
      </rPr>
      <t xml:space="preserve">57(4): 539-542 </t>
    </r>
  </si>
  <si>
    <r>
      <t>Liang,Y. Y., Phermthai, T., Nagai, T., Somfai, T. and</t>
    </r>
    <r>
      <rPr>
        <b/>
        <sz val="14"/>
        <rFont val="TH Niramit AS"/>
      </rPr>
      <t xml:space="preserve"> Parnpai, R. </t>
    </r>
    <r>
      <rPr>
        <sz val="14"/>
        <rFont val="TH Niramit AS"/>
      </rPr>
      <t xml:space="preserve">(2011). Effects of cytochalasin B and vitrification procedure on survival and in vitro maturation of swamp buffalo oocytes cryopreserved at the immature stage. In </t>
    </r>
    <r>
      <rPr>
        <b/>
        <sz val="14"/>
        <rFont val="TH Niramit AS"/>
      </rPr>
      <t xml:space="preserve">Proceedings </t>
    </r>
    <r>
      <rPr>
        <i/>
        <sz val="14"/>
        <rFont val="TH Niramit AS"/>
      </rPr>
      <t xml:space="preserve">of the Annual Conference of the International Embryo Transfer Society. </t>
    </r>
    <r>
      <rPr>
        <sz val="14"/>
        <rFont val="TH Niramit AS"/>
      </rPr>
      <t>Orlando, Florida, USA 8–12 January 2011. Reproduction, Fertility and Development.</t>
    </r>
    <r>
      <rPr>
        <b/>
        <sz val="14"/>
        <rFont val="TH Niramit AS"/>
      </rPr>
      <t xml:space="preserve"> </t>
    </r>
    <r>
      <rPr>
        <sz val="14"/>
        <rFont val="TH Niramit AS"/>
      </rPr>
      <t xml:space="preserve"> 23: Number 1 2011: P:147.</t>
    </r>
  </si>
  <si>
    <r>
      <t xml:space="preserve">Buensanteai, N. (2011). Transcription level and homology modeling of the TvMFS transporter from </t>
    </r>
    <r>
      <rPr>
        <i/>
        <sz val="14"/>
        <rFont val="TH Niramit AS"/>
      </rPr>
      <t>Trichoderma virens</t>
    </r>
    <r>
      <rPr>
        <sz val="14"/>
        <rFont val="TH Niramit AS"/>
      </rPr>
      <t xml:space="preserve"> response to pH stress. Proceedings of  World Academy of Science, Engineering and Technology 58: 1092-1197.</t>
    </r>
  </si>
  <si>
    <r>
      <t xml:space="preserve">Buensanteai, N. (2011). Homology modeling and functional prediction of the malonyl-acyl carrier protein from plant growth promoting bacteria, </t>
    </r>
    <r>
      <rPr>
        <i/>
        <sz val="14"/>
        <rFont val="TH Niramit AS"/>
      </rPr>
      <t>Bacillus amyloliquefaciens</t>
    </r>
    <r>
      <rPr>
        <sz val="14"/>
        <rFont val="TH Niramit AS"/>
      </rPr>
      <t>.  Proceedings of World Academy of Science, Engineering and Technology 58: 1085-1191.</t>
    </r>
  </si>
  <si>
    <r>
      <t xml:space="preserve">Prathuangwong, S. and Buensanteai, N. (2011). The proteome and phytohormone analysis of soybean seedlings after seed sensitization with plant growth promoting rhizobacteria, </t>
    </r>
    <r>
      <rPr>
        <i/>
        <sz val="14"/>
        <rFont val="TH Niramit AS"/>
      </rPr>
      <t xml:space="preserve">Bacillus amyloliquefaciens </t>
    </r>
    <r>
      <rPr>
        <sz val="14"/>
        <rFont val="TH Niramit AS"/>
      </rPr>
      <t>KPS46. Proceedings of  World Academy of Science, Engineering and Technology 58: 1098-1102.</t>
    </r>
  </si>
  <si>
    <t>สำนักวิชาเทคโนโลยีสังคม</t>
  </si>
  <si>
    <t>สมศ.</t>
  </si>
  <si>
    <t>จันทรวรรณ ศรีสุวรรณวีรพงษ์ พลนิกรกิจ และหนึ่งหทัยขอผลกลาง.  (2554). ปัจจัยที่ส่งผลต่อความสามารถในการใช้งานไอคอนบนหน้าจอโทรศัพท์มือถือ.วารสารเทคโนโลยีสุรนารี Suranaree Journal of Social Science5(2): 93-107.</t>
  </si>
  <si>
    <t>สมจิน เปียโคกสูง และธรา อั่งสกุล. (2554). คุณลักษณะการสอนที่ดีของมหาวิทยาลัยเทคโนโลยีสุรนารี: มุมมองของอาจารย์และนักศึกษา.  วารสารเทคโนโลยีสุรนารี Suranaree Journal of Social Science 5(2): 109-130.</t>
  </si>
  <si>
    <t>Phosaard, S. and Posawang, P. (2011). Facebook vs. Moodle: The Learning Effectiveness of Students Exposed to Daily Quizzes on Computer Programming Course. In Proceedings of World Conference on E-Learning in Corporate, Government, Healthcare, and Higher Education 2011 (pp 832-839). Chesapeake, VA: AACE.</t>
  </si>
  <si>
    <t>Phosaard, S. (2011). Knowledge Management via Facebook: Building a Framework for Knowledge Management on a Social Network by Aligning Business, IT and Knowledge Management. In Proceeding of the World Congress on Engineering 2011Vol IIIWCE 2011  (pp 1855-1860). July 6 - 8, 2011, London, U.K..</t>
  </si>
  <si>
    <t xml:space="preserve">Khopolklang, N. (2011). LBGT Social Networking Sites in Thailand : Power beyond frontier. In Proceeding of The Asian Conference on Media &amp; Mass Communication (Mediasia 2011) (pp 1-7). 4-6 November 2011. Osaka, Japan. </t>
  </si>
  <si>
    <t>ภัยมณี  แก้วสง่า และหนึ่งหทัย ขอผลกลาง. (2554). ความพึงพอใจและความคาดหวังของนักศึกษาต่อการออกแบบเว็บหน้าหลักของมหาวิทยาลัยเทคโนโลยีสุรนารี. ในการประชุมวิชาการบัณฑิตศึกษา มหาวิทยาลัยเทคโนโลยีสุรนารี ครั้งที่ 4 (หน้า 246-256). 7-8 กรกฎาคม 2554, นครราชสีมา, ประเทศไทย.</t>
  </si>
  <si>
    <t>คมคิด ชัชราภรณ์ และธรา  อั่งสกุล. (2554). การสำรวจเกี่ยวกับการให้ความสำคัญด้านความปลอดภัยของผู้ใช้โทรศัพท์มือถือสมาร์ทโฟน ระบบปฏิบัติการแอนดรอยด์. ในการประชุมวิชาการบัณฑิตศึกษา มหาวิทยาลัยเทคโนโลยีสุรนารี ครั้งที่ 4 (หน้า 257-269). 7-8 กรกฎาคม 2554, นครราชสีมา, ประเทศไทย.</t>
  </si>
  <si>
    <t>ตาณ  ธาร์กธรรม และมัลลิกา  สังข์สนิท. (2554). การบริหารจัดการธุรกิจที่มีการเติบโตสูงของผู้ประกอบการวิสาหกิจขนาดกลางและขนาดย่อมในอุตสาหกรรมการผลิตในจังหวัดนครราชสีมา. ในการประชุมวิชาการบัณฑิตศึกษา มหาวิทยาลัยเทคโนโลยีสุรนารี ครั้งที่ 4. (หน้า 281-292), 7-8 กรกฎาคม 2554, นครราชสีมา, ประเทศไทย.</t>
  </si>
  <si>
    <t>สุวรรณา บุเหลา ธรา อั่งสกุล และจิติมนต์ อั่งสกุล. (2554). ระบบวางแผนท่องเที่ยวออนไลน์ภายใต้ข้อบังคับด้านความปลอดภัย. ในการประชุมวิชาการบัณฑิตศึกษา มหาวิทยาลัยเทคโนโลยีสุรนารี ครั้งที่ 4 (หน้า 142-152). 7-8 กรกฎาคม 2554, นครราชสีมา, ประเทศไทย.</t>
  </si>
  <si>
    <t>ศุภชานันท์ วนภู คมคิด ชัชราภรณ์ ศุภกฤษฏิ์ นิวัฒนากูล และนิศาชล  จำนงศรี. (2554). การจัดหมวดหมู่ของข้อความอิเล็กทรอนิกส์จากเว็บไซต์เครือข่ายสังคมโดยใช้วิธีการเหมืองข้อมูล. ในการประชุมวิชาการบัณฑิตศึกษา มหาวิทยาลัยเทคโนโลยีสุรนารี ครั้งที่ 4 (หน้า 103-114). 7-8 กรกฎาคม 2554, นครราชสีมา, ประเทศไทย.</t>
  </si>
  <si>
    <t>คมคิด ชัชราภรณ์ ภัยมณี  แก้วสง่า จิติมนต์ อั่งสกุล และธรา  อั่งสกุล. (2554). เจคิวเว็บ: การแสดงผลเว็บที่ยืดหยุ่นสำหรับสมาร์ทโฟน. ในการประชุมวิชาการบัณฑิตศึกษา มหาวิทยาลัยเทคโนโลยีสุรนารี ครั้งที่ 4. (หน้า 91-102), 7-8 กรกฎาคม 2554, นครราชสีมา, ประเทศไทย.</t>
  </si>
  <si>
    <t>เด่นเดือน เลิศทยากุลธรา อั่งสกุลวีรพงษ์ พลนิกรกิจ และจิติมนต์ อั่งสกุล. (2554). ระบบสนับสนุนการตัดสินใจเพื่อการเลือกโฆษณาทางเว็บไซต์. ในการประชุมวิชาการบัณฑิตศึกษา มหาวิทยาลัยเทคโนโลยีสุรนารี ครั้งที่ 4 (หน้า 80-90). 7-8 กรกฎาคม 2554, นครราชสีมา, ประเทศไทย.</t>
  </si>
  <si>
    <t>วริญทร  เจนชัย จิติมนต์ อั่งสกุล และธรา  อั่งสกุล. (2554). การประเมินระบบบันทึกการเข้าชั้นเรียนผ่านบลูทูธ. ในการประชุมวิชาการบัณฑิตศึกษา มหาวิทยาลัยเทคโนโลยีสุรนารี ครั้งที่ 4 (หน้า 70-79). 7-8 กรกฎาคม 2554, นครราชสีมา, ประเทศไทย.</t>
  </si>
  <si>
    <t>พิชญสินี  กิจวัฒนาถาวร ศุภกฤษฏิ์  นิวัฒนากูล นิศาชล  จำนงศรี ธรา อั่งสกุล และจิติมนต์ อั่งสกุล. (2554). ระบบสกัดความรู้จากบทวิจารณ์ออนไลน์ โดยใช้ตรรกศาสตร์คลุมเครือและโครงข่ายประสาทเทียม. ในการประชุมวิชาการบัณฑิตศึกษา มหาวิทยาลัยเทคโนโลยีสุรนารี ครั้งที่ 4 (หน้า 57-69). 7-8 กรกฎาคม 2554, นครราชสีมา, ประเทศไทย.</t>
  </si>
  <si>
    <t>Wongkoblap, A., Kotcharat, H., Angskun, T., and Angskun, J. (2011).  A Tourism Information Searching System via the Semantic Web. National Conference on Computer Information Technologies (CIT2011) (pp 119-124). Mahidol University, Thailand, Jan 26-28, 2011.</t>
  </si>
  <si>
    <t>เจษฎา สิงห์ทองชัย เอกชัย  แน่นอุดร และศุภกฤษฏิ์ นิวัฒนากูล. (2554). แบบจำลองเว็บไซต์สำหรับร้านค้าแฟชั่น. ในการประชุมวิชาการมหาวิทยาลัยขอนแก่น วิทยาเขตหนองคาย ครั้งที่ 1 (หน้า 75-80). 5 สิงหาคม 2554, หนองคาย, ประเทศไทย.</t>
  </si>
  <si>
    <t>เอกชัย  แน่นอุดร เจษฎา สิงห์ทองชัย ศุภกฤษฏิ์ นิวัฒนากูล และศุภชานันท์  วนภู. (2554). ระบบสารสนเทศงานกิจกรรมนักศึกษาออนไลน์. ในการประชุมวิชาการมหาวิทยาลัยขอนแก่น วิทยาเขตหนองคาย ครั้งที่ 1 (หน้า 91-95). 5 สิงหาคม 2554, หนองคาย, ประเทศไทย.</t>
  </si>
  <si>
    <t>สมจิน เปียโคกสูง และนิศาชล จำนงศรี. (2553). กรอบการทำงานของระบบนำทางความรู้เพื่อเข้าถึงเนื้อหาในสิ่งพิมพ์. Proceedings of the Second Conference on Knowledge and Smart Technologies 2010 July 24-25, 2010): 8-13.</t>
  </si>
  <si>
    <t xml:space="preserve">Chockvasin, T. (2011). Haecceity and Information. In Charles Ess and Ruth Hagengruber (eds.), Proceedings of IACAP Conference 2011- The Computational Turn: Past, Presents, Futures? June 4-6, 2011, International Association for Computing and Philosophy (IACAP) (pp 40-42). Aarhus University, Kingdom of Denmark. </t>
  </si>
  <si>
    <t>Full paper</t>
  </si>
  <si>
    <t xml:space="preserve"> รวมสำนักวิชาเทคโนโลยีสังคม</t>
  </si>
  <si>
    <t>กุมารเวชศาสตร์</t>
  </si>
  <si>
    <t>จักษุวิทยา</t>
  </si>
  <si>
    <t>อายุรศาสตร์</t>
  </si>
  <si>
    <r>
      <t xml:space="preserve">Intarawichian, N. and Dasananda, S. (2011). Frequency ratio model based landslide susceptibility mapping in lower Mae Chaem watershed, Northern Thailand. </t>
    </r>
    <r>
      <rPr>
        <i/>
        <sz val="14"/>
        <color indexed="8"/>
        <rFont val="TH Niramit AS"/>
      </rPr>
      <t>Environmental Earth Sciences</t>
    </r>
    <r>
      <rPr>
        <sz val="14"/>
        <color indexed="8"/>
        <rFont val="TH Niramit AS"/>
      </rPr>
      <t xml:space="preserve"> 64(8): 2271-2285.</t>
    </r>
  </si>
  <si>
    <r>
      <t>Chaiyasena, A., and Pabhapote, N. (2011). Group divisible designs with two associate classes and l</t>
    </r>
    <r>
      <rPr>
        <vertAlign val="subscript"/>
        <sz val="14"/>
        <color indexed="8"/>
        <rFont val="TH Niramit AS"/>
      </rPr>
      <t>2</t>
    </r>
    <r>
      <rPr>
        <sz val="14"/>
        <color indexed="8"/>
        <rFont val="TH Niramit AS"/>
      </rPr>
      <t xml:space="preserve"> = 3. </t>
    </r>
    <r>
      <rPr>
        <i/>
        <sz val="14"/>
        <color indexed="8"/>
        <rFont val="TH Niramit AS"/>
      </rPr>
      <t>International Journal of Pure and Applied Mathematics</t>
    </r>
    <r>
      <rPr>
        <sz val="14"/>
        <color indexed="8"/>
        <rFont val="TH Niramit AS"/>
      </rPr>
      <t xml:space="preserve"> 71 (3): 455-463. </t>
    </r>
  </si>
  <si>
    <r>
      <t xml:space="preserve">Ibragimov, N. H., Meleshko, S. V., and Rudenko, O. V. (2011). Group analysis of evolutionary integro-differential equations describing nonlinear waves: The general model.  </t>
    </r>
    <r>
      <rPr>
        <i/>
        <sz val="14"/>
        <color indexed="8"/>
        <rFont val="TH Niramit AS"/>
      </rPr>
      <t xml:space="preserve">Journal of Physics A: Mathematical and Theoretical </t>
    </r>
    <r>
      <rPr>
        <sz val="14"/>
        <color indexed="8"/>
        <rFont val="TH Niramit AS"/>
      </rPr>
      <t>44(31), art. no. 315201.</t>
    </r>
  </si>
  <si>
    <r>
      <t xml:space="preserve">Meleshko, S. V. (2011). Comment on "Symmetry breaking of systems of linear second-order ordinary differential equations with constant coefficients. </t>
    </r>
    <r>
      <rPr>
        <i/>
        <sz val="14"/>
        <color indexed="8"/>
        <rFont val="TH Niramit AS"/>
      </rPr>
      <t>Communications in Nonlinear Science and Numerical Simulation</t>
    </r>
    <r>
      <rPr>
        <sz val="14"/>
        <color indexed="8"/>
        <rFont val="TH Niramit AS"/>
      </rPr>
      <t xml:space="preserve"> 16(9): 3447-3450.</t>
    </r>
  </si>
  <si>
    <r>
      <t xml:space="preserve">Meleshko, S. V. and Schulz, E. (2011). Linearization of a second-order stochastic ordinary differential equation. </t>
    </r>
    <r>
      <rPr>
        <i/>
        <sz val="14"/>
        <color indexed="8"/>
        <rFont val="TH Niramit AS"/>
      </rPr>
      <t>Journal of Nonlinear Mathematical Physics</t>
    </r>
    <r>
      <rPr>
        <sz val="14"/>
        <color indexed="8"/>
        <rFont val="TH Niramit AS"/>
      </rPr>
      <t xml:space="preserve"> 18(3): 427-441.</t>
    </r>
  </si>
  <si>
    <r>
      <t xml:space="preserve">Meleshko, S. V. and Shapeev, V. P. (2011). Nonisentropic solutions of simple wave type of the gas dynamics equations. </t>
    </r>
    <r>
      <rPr>
        <i/>
        <sz val="14"/>
        <color indexed="8"/>
        <rFont val="TH Niramit AS"/>
      </rPr>
      <t>Journal of Nonlinear Mathematical Physics</t>
    </r>
    <r>
      <rPr>
        <sz val="14"/>
        <color indexed="8"/>
        <rFont val="TH Niramit AS"/>
      </rPr>
      <t xml:space="preserve"> 18(Suppl. 1): 195-212.</t>
    </r>
  </si>
  <si>
    <r>
      <t xml:space="preserve">Moyo, S. and Meleshko, S. V. (2011). Application of the generalised Sundman transformation to the linearisation of two second-order ordinary differential equations. </t>
    </r>
    <r>
      <rPr>
        <i/>
        <sz val="14"/>
        <color indexed="8"/>
        <rFont val="TH Niramit AS"/>
      </rPr>
      <t xml:space="preserve">Journal of Nonlinear Mathematical Physics </t>
    </r>
    <r>
      <rPr>
        <sz val="14"/>
        <color indexed="8"/>
        <rFont val="TH Niramit AS"/>
      </rPr>
      <t>18(Suppl. 1): 213-236.</t>
    </r>
  </si>
  <si>
    <r>
      <t xml:space="preserve">Rodjanadid, B. (2011). Iterative algorithms for finding common solutions of generalized mixed equilibrium problems and common fixed point problems for a countable family of nonexpansive mappings in hilbert spaces. </t>
    </r>
    <r>
      <rPr>
        <i/>
        <sz val="14"/>
        <color indexed="8"/>
        <rFont val="TH Niramit AS"/>
      </rPr>
      <t>International Journal of Mathematical Analysis</t>
    </r>
    <r>
      <rPr>
        <sz val="14"/>
        <color indexed="8"/>
        <rFont val="TH Niramit AS"/>
      </rPr>
      <t xml:space="preserve"> 5(37-40): 1943-1960.</t>
    </r>
  </si>
  <si>
    <r>
      <t xml:space="preserve">Siriwat, P., and Meleshko, S. V. (2011). Group classification of one-dimensional nonisentropic equations of fluids with internal inertia. </t>
    </r>
    <r>
      <rPr>
        <i/>
        <sz val="14"/>
        <color indexed="8"/>
        <rFont val="TH Niramit AS"/>
      </rPr>
      <t>Continuum Mechanics and Thermodynamics</t>
    </r>
    <r>
      <rPr>
        <sz val="14"/>
        <color indexed="8"/>
        <rFont val="TH Niramit AS"/>
      </rPr>
      <t>: 1-34.</t>
    </r>
  </si>
  <si>
    <t>Chainok, K., Haller, K .J., et al. (2011). Investigation of the structure and phase transitions of the polymeric inorganic-organic hybrids: [M(Im)(4)V(2)O(6)](infinity); M = Mn, Co, Ni, Im = imidazole.  Acta Crystallographica Section B-Structural Science 67: 41-52.</t>
  </si>
  <si>
    <r>
      <t>Intarakamhang, S., Leson, C., Schuhmann, W., and Schulte, A. (2011). A novel automated electrochemical ascorbic acid assay in the 24-well microtiter plate format</t>
    </r>
    <r>
      <rPr>
        <i/>
        <sz val="14"/>
        <color indexed="8"/>
        <rFont val="TH Niramit AS"/>
      </rPr>
      <t>.  Analytica Chimica Acta</t>
    </r>
    <r>
      <rPr>
        <sz val="14"/>
        <color indexed="8"/>
        <rFont val="TH Niramit AS"/>
      </rPr>
      <t xml:space="preserve"> 687(1): 1-6.</t>
    </r>
  </si>
  <si>
    <r>
      <t xml:space="preserve">Khosavithitkul, N. and  Haller, K. J. (2011). Supramolecular Structure of Cocrystallized gamma-Amino Butyric Acid and Oxalic Acid. </t>
    </r>
    <r>
      <rPr>
        <i/>
        <sz val="14"/>
        <color indexed="8"/>
        <rFont val="TH Niramit AS"/>
      </rPr>
      <t>Chiang Mai Journal of Science</t>
    </r>
    <r>
      <rPr>
        <sz val="14"/>
        <color indexed="8"/>
        <rFont val="TH Niramit AS"/>
      </rPr>
      <t xml:space="preserve"> 38(3): 405-411.</t>
    </r>
  </si>
  <si>
    <r>
      <t xml:space="preserve">Kulawong, S., Prayoonpokarach, S., Neramittagapong, A., Wittayakun, J. (2011). Mordenite modification and utilization as supports for iron catalyst in phenol hydroxylation.  </t>
    </r>
    <r>
      <rPr>
        <i/>
        <sz val="14"/>
        <color indexed="8"/>
        <rFont val="TH Niramit AS"/>
      </rPr>
      <t>Journal of Industrial and Engineering Chemistry</t>
    </r>
    <r>
      <rPr>
        <sz val="14"/>
        <color indexed="8"/>
        <rFont val="TH Niramit AS"/>
      </rPr>
      <t xml:space="preserve"> 17(2): 346-351.</t>
    </r>
  </si>
  <si>
    <r>
      <t xml:space="preserve">Lao-Ngam, C., Asawakun, P., Wannarat, S., and Sagarik, K. (2011).Proton transfer reactions and dynamics in protonated water clusters.  </t>
    </r>
    <r>
      <rPr>
        <i/>
        <sz val="14"/>
        <color indexed="8"/>
        <rFont val="TH Niramit AS"/>
      </rPr>
      <t>Physical Chemistry Chemical Physics</t>
    </r>
    <r>
      <rPr>
        <sz val="14"/>
        <color indexed="8"/>
        <rFont val="TH Niramit AS"/>
      </rPr>
      <t xml:space="preserve"> 13(10): 4562-4575.</t>
    </r>
  </si>
  <si>
    <r>
      <t xml:space="preserve">Laoot, P., Rangsriwatananon, K., and Chaisena, A. (2011). Synthesis of sodium-type fluorophlogopite mica from perlite and diatomite.  </t>
    </r>
    <r>
      <rPr>
        <i/>
        <sz val="14"/>
        <color indexed="8"/>
        <rFont val="TH Niramit AS"/>
      </rPr>
      <t>Journal of Ceramic Processing Research</t>
    </r>
    <r>
      <rPr>
        <sz val="14"/>
        <color indexed="8"/>
        <rFont val="TH Niramit AS"/>
      </rPr>
      <t xml:space="preserve"> 12(3): 273-278.</t>
    </r>
  </si>
  <si>
    <r>
      <t xml:space="preserve">Loiha, S., Klysubun, W., Khemthong, P., Prayoonpokarach, S., and Wittayakun, J. (2011). Reducibility of Ni and NiPt supported on zeolite beta investigated by XANES. </t>
    </r>
    <r>
      <rPr>
        <i/>
        <sz val="14"/>
        <color indexed="8"/>
        <rFont val="TH Niramit AS"/>
      </rPr>
      <t xml:space="preserve">Journal of the Taiwan Institute of Chemical Engineers </t>
    </r>
    <r>
      <rPr>
        <sz val="14"/>
        <color indexed="8"/>
        <rFont val="TH Niramit AS"/>
      </rPr>
      <t>42(3): 527-532.</t>
    </r>
  </si>
  <si>
    <r>
      <t xml:space="preserve">Rakkapao, N., Vao-Soongnern, V.,  Masubuchi, Y., and Watanabe, H. (2011). Miscibility of chitosan/poly(ethylene oxide) blends and effect of doping alkali and alkali earth metal ions on chitosan/PEO interaction. </t>
    </r>
    <r>
      <rPr>
        <i/>
        <sz val="14"/>
        <color indexed="8"/>
        <rFont val="TH Niramit AS"/>
      </rPr>
      <t>Polymer</t>
    </r>
    <r>
      <rPr>
        <sz val="14"/>
        <color indexed="8"/>
        <rFont val="TH Niramit AS"/>
      </rPr>
      <t xml:space="preserve"> 52(12): 2618-2627.</t>
    </r>
  </si>
  <si>
    <r>
      <t xml:space="preserve">Saceda, J.-J.F., De Leon, R.L., Rintramee, K., Prayoonpokarach, S., and Wittayakun, J. (2011). Properties of silica from rice husk and rice husk ash and their utilization for zeolite y synthesis. </t>
    </r>
    <r>
      <rPr>
        <i/>
        <sz val="14"/>
        <rFont val="TH Niramit AS"/>
      </rPr>
      <t>Quimica Nova</t>
    </r>
    <r>
      <rPr>
        <sz val="14"/>
        <rFont val="TH Niramit AS"/>
      </rPr>
      <t xml:space="preserve"> 34(8): 1394-1397.</t>
    </r>
  </si>
  <si>
    <r>
      <t xml:space="preserve">Saceda, J.-J.F., Rintramee, K., Khabuanchalad, S., Prayoonpokarach, S., de Leon, R.L., and Wittayakun, J. (2011). Properties of zeolite Y in various forms and utilization as catalysts or supports for cerium oxide in ethanol oxidation. </t>
    </r>
    <r>
      <rPr>
        <i/>
        <sz val="14"/>
        <color indexed="8"/>
        <rFont val="TH Niramit AS"/>
      </rPr>
      <t>Journal of Industrial and Engineering Chemistry</t>
    </r>
    <r>
      <rPr>
        <sz val="14"/>
        <color indexed="8"/>
        <rFont val="TH Niramit AS"/>
      </rPr>
      <t>. (Article in Press)</t>
    </r>
  </si>
  <si>
    <r>
      <t xml:space="preserve">Shkil, H., Schulte, A., et al. (2011). Electron transfer between genetically modified hansenula polymorpha yeast cells and electrode surfaces via os-complex modified redox polymers. </t>
    </r>
    <r>
      <rPr>
        <i/>
        <sz val="14"/>
        <color indexed="8"/>
        <rFont val="TH Niramit AS"/>
      </rPr>
      <t>ChemPhysChem</t>
    </r>
    <r>
      <rPr>
        <sz val="14"/>
        <color indexed="8"/>
        <rFont val="TH Niramit AS"/>
      </rPr>
      <t xml:space="preserve"> 12(4): 806-813.</t>
    </r>
  </si>
  <si>
    <r>
      <t xml:space="preserve">Siritapetawee, J., Thammasirirak, S. (2011). Purification and characterization of a heteromultimeric glycoprotein from Artocarpus heterophyllus latex with an inhibitory effect on human blood coagulation. </t>
    </r>
    <r>
      <rPr>
        <i/>
        <sz val="14"/>
        <color indexed="8"/>
        <rFont val="TH Niramit AS"/>
      </rPr>
      <t>Acta Biochimica Polonica</t>
    </r>
    <r>
      <rPr>
        <sz val="14"/>
        <color indexed="8"/>
        <rFont val="TH Niramit AS"/>
      </rPr>
      <t xml:space="preserve"> 58(4): 521-528.</t>
    </r>
  </si>
  <si>
    <r>
      <t xml:space="preserve">Somtua, T., and Tongraar, A. (2011). Correlation effects on the structure and dynamics of the H 3O+ hydrate: B3LYP/MM and MP2/MM MD simulations. </t>
    </r>
    <r>
      <rPr>
        <i/>
        <sz val="14"/>
        <color indexed="8"/>
        <rFont val="TH Niramit AS"/>
      </rPr>
      <t xml:space="preserve">Physical Chemistry Chemical Physics </t>
    </r>
    <r>
      <rPr>
        <sz val="14"/>
        <color indexed="8"/>
        <rFont val="TH Niramit AS"/>
      </rPr>
      <t>13(36): 16190-16196.</t>
    </r>
  </si>
  <si>
    <r>
      <t xml:space="preserve">Supamathanon, N., Wittayakun, J., and Prayoonpokarach, S. (2011). Properties of jatropha seed oil from northeastern Thailand and its transesterification catalyzed by potassium supported on NaY zeolite. </t>
    </r>
    <r>
      <rPr>
        <i/>
        <sz val="14"/>
        <color indexed="8"/>
        <rFont val="TH Niramit AS"/>
      </rPr>
      <t>Journal of Industrial and Engineering Chemistry</t>
    </r>
    <r>
      <rPr>
        <sz val="14"/>
        <color indexed="8"/>
        <rFont val="TH Niramit AS"/>
      </rPr>
      <t xml:space="preserve"> 17(2): 182-185.</t>
    </r>
  </si>
  <si>
    <r>
      <t>Vchirawongkwin, V., Kritayakornupong, C., and Tongraar, A. (2011). Characterization of the structure and dynamics of an aqueous Hg</t>
    </r>
    <r>
      <rPr>
        <vertAlign val="superscript"/>
        <sz val="14"/>
        <color indexed="8"/>
        <rFont val="TH Niramit AS"/>
      </rPr>
      <t>2+</t>
    </r>
    <r>
      <rPr>
        <sz val="14"/>
        <color indexed="8"/>
        <rFont val="TH Niramit AS"/>
      </rPr>
      <t xml:space="preserve"> solution by an ab initio molecular dynamics study. </t>
    </r>
    <r>
      <rPr>
        <i/>
        <sz val="14"/>
        <color indexed="8"/>
        <rFont val="TH Niramit AS"/>
      </rPr>
      <t>Journal of Molecular Liquids</t>
    </r>
    <r>
      <rPr>
        <sz val="14"/>
        <color indexed="8"/>
        <rFont val="TH Niramit AS"/>
      </rPr>
      <t xml:space="preserve"> 163(3): 147-152.</t>
    </r>
  </si>
  <si>
    <r>
      <t xml:space="preserve">Wantala, K., Khemthong, P., Wittayakun, J., and Grisdanurak, N. (2011). Visible light-irradiated degradation of alachlor on Fe-TiO2 with assistance of H2O2. </t>
    </r>
    <r>
      <rPr>
        <i/>
        <sz val="14"/>
        <color indexed="8"/>
        <rFont val="TH Niramit AS"/>
      </rPr>
      <t>Korean Journal of Chemical Engineering</t>
    </r>
    <r>
      <rPr>
        <sz val="14"/>
        <color indexed="8"/>
        <rFont val="TH Niramit AS"/>
      </rPr>
      <t xml:space="preserve"> 28(11): 2178-2183.</t>
    </r>
  </si>
  <si>
    <r>
      <t xml:space="preserve">Sripirom, J., Noor, S., Köhler, U., and Schulte, A. (2011). Easily made and handled carbon nanocones for scanning tunneling microscopy and electroanalysis. </t>
    </r>
    <r>
      <rPr>
        <i/>
        <sz val="14"/>
        <color indexed="8"/>
        <rFont val="TH Niramit AS"/>
      </rPr>
      <t>Carbon</t>
    </r>
    <r>
      <rPr>
        <sz val="14"/>
        <color indexed="8"/>
        <rFont val="TH Niramit AS"/>
      </rPr>
      <t xml:space="preserve"> 49(7): 2402-2412.</t>
    </r>
  </si>
  <si>
    <r>
      <t xml:space="preserve">Negi, D. S.,  Kumar, A., Negi, D. S., Shukla, N.,  Negi, N., Tamta, M. L., Bansal, Y., Prasert, P., and Cairns, J. R. K. (2011). Structure confirmation of rare conjugate glycosides from Glycosmis arborea (Roxb.) with the action of b-glucosidases. </t>
    </r>
    <r>
      <rPr>
        <i/>
        <sz val="14"/>
        <color indexed="8"/>
        <rFont val="TH Niramit AS"/>
      </rPr>
      <t>Research Journal of Phytochemistry</t>
    </r>
    <r>
      <rPr>
        <sz val="14"/>
        <color indexed="8"/>
        <rFont val="TH Niramit AS"/>
      </rPr>
      <t xml:space="preserve"> 5(1): 32-40.</t>
    </r>
  </si>
  <si>
    <r>
      <t xml:space="preserve">Pantoom, S., Vetter, I. R., Prinz, H., and Suginta, W. (2011) Potent family-18 chitinase inhibitors: X-ray structures, affinities, and binding mechanisms. </t>
    </r>
    <r>
      <rPr>
        <i/>
        <sz val="14"/>
        <color indexed="8"/>
        <rFont val="TH Niramit AS"/>
      </rPr>
      <t>Journal of Biological Chemistry</t>
    </r>
    <r>
      <rPr>
        <sz val="14"/>
        <color indexed="8"/>
        <rFont val="TH Niramit AS"/>
      </rPr>
      <t xml:space="preserve"> 286(27): 24312-24323.</t>
    </r>
  </si>
  <si>
    <r>
      <t xml:space="preserve">Phonyiem, M., Chaiwongwattana, S., Lao-ngam, C., and Sagarik, K. (2011). Proton transfer reactions and dynamics of sulfonic acid group in nafion (R). </t>
    </r>
    <r>
      <rPr>
        <i/>
        <sz val="14"/>
        <color indexed="8"/>
        <rFont val="TH Niramit AS"/>
      </rPr>
      <t>Physical Chemistry Chemical Physics</t>
    </r>
    <r>
      <rPr>
        <sz val="14"/>
        <color indexed="8"/>
        <rFont val="TH Niramit AS"/>
      </rPr>
      <t xml:space="preserve"> 13(23): 10923-10939.</t>
    </r>
  </si>
  <si>
    <r>
      <t xml:space="preserve">Sansenya, S., Opassiri, R., Kuaprasert, B., Chen, CJ., and Cairns, J R K. (2011). The crystal structure of rice (Oryza sativa L.) Os4BGlu12, an oligosaccharide and tuberonic acid glucoside-hydrolyzing beta-glucosidase with significant thioglucohydrolase activity. </t>
    </r>
    <r>
      <rPr>
        <i/>
        <sz val="14"/>
        <color indexed="8"/>
        <rFont val="TH Niramit AS"/>
      </rPr>
      <t>Archives of Biochemistry and Biophysics</t>
    </r>
    <r>
      <rPr>
        <sz val="14"/>
        <color indexed="8"/>
        <rFont val="TH Niramit AS"/>
      </rPr>
      <t xml:space="preserve"> 510(1): 62-72.</t>
    </r>
  </si>
  <si>
    <r>
      <t xml:space="preserve">Sritho, N . and Suginta, W. (2011). Role of Tyr-435 of </t>
    </r>
    <r>
      <rPr>
        <i/>
        <sz val="14"/>
        <color indexed="8"/>
        <rFont val="TH Niramit AS"/>
      </rPr>
      <t xml:space="preserve">Vibrio harveyi </t>
    </r>
    <r>
      <rPr>
        <sz val="14"/>
        <color indexed="8"/>
        <rFont val="TH Niramit AS"/>
      </rPr>
      <t xml:space="preserve">chitinase A in chitin utilization. </t>
    </r>
    <r>
      <rPr>
        <i/>
        <sz val="14"/>
        <color indexed="8"/>
        <rFont val="TH Niramit AS"/>
      </rPr>
      <t>Applied Biochemistry and Biotechnology</t>
    </r>
    <r>
      <rPr>
        <sz val="14"/>
        <color indexed="8"/>
        <rFont val="TH Niramit AS"/>
      </rPr>
      <t xml:space="preserve"> , pp. 1-11.  Article in Press,  [Epub ahead of print]</t>
    </r>
  </si>
  <si>
    <r>
      <t>Suginta, W., Mahendran, K. R., Chumjan, W., Hajjar, E., Schulte, A., Winterhalter, M., and Weingart, H. (2011) Molecular analysis of antimicrobial agent translocation through the membrane porin BpsOmp38 from an ultraresistant Burkholderia pseudomallei strain</t>
    </r>
    <r>
      <rPr>
        <i/>
        <sz val="14"/>
        <color indexed="8"/>
        <rFont val="TH Niramit AS"/>
      </rPr>
      <t xml:space="preserve">. Biochimica et Biophysica Acta - Biomembranes </t>
    </r>
    <r>
      <rPr>
        <sz val="14"/>
        <color indexed="8"/>
        <rFont val="TH Niramit AS"/>
      </rPr>
      <t>1808(6): 1552-1559.</t>
    </r>
  </si>
  <si>
    <t>ชีววิทยา</t>
  </si>
  <si>
    <t>Avital-Cohen, N., Heiblum, R., Argov, N., Rosenstrauch, A., Chaiseha, Y., Mobarkey, N., and Rozenboim, I. (2011). The effect of active immunization against vasoactive intestinal peptide and inhibin on reproductive performance of young White Leghorn roosters. Poultry Science 90(10): 2321-2331.</t>
  </si>
  <si>
    <r>
      <t xml:space="preserve">Chudapongse, N. Mangprayool, T., and Kupittayanant, S. (2011). Participation of citral in the relaxation of isolated rat tracheal smooth muscle induced by ginger oil. </t>
    </r>
    <r>
      <rPr>
        <i/>
        <sz val="14"/>
        <color indexed="8"/>
        <rFont val="TH Niramit AS"/>
      </rPr>
      <t>Planta Medica</t>
    </r>
    <r>
      <rPr>
        <sz val="14"/>
        <color indexed="8"/>
        <rFont val="TH Niramit AS"/>
      </rPr>
      <t xml:space="preserve"> 77(12): 1405-1405.  </t>
    </r>
  </si>
  <si>
    <r>
      <t>Kumkrai, P., Kamonwannasit, S., and Chudapongse, N. (2011). Antihyperglycemic effect of Derris reticulata Craib extract in alloxan-induced diabetic rats</t>
    </r>
    <r>
      <rPr>
        <i/>
        <sz val="14"/>
        <color indexed="8"/>
        <rFont val="TH Niramit AS"/>
      </rPr>
      <t>.  Planta Medica</t>
    </r>
    <r>
      <rPr>
        <sz val="14"/>
        <color indexed="8"/>
        <rFont val="TH Niramit AS"/>
      </rPr>
      <t xml:space="preserve"> 77(12): 1402-1402.</t>
    </r>
  </si>
  <si>
    <r>
      <t xml:space="preserve">Phiapalath, P., Borries, C., and Suwanwaree, P. (2011). Seasonality of group size, feeding, and breeding in wild red-shanked douc langurs (Lao PDR). </t>
    </r>
    <r>
      <rPr>
        <i/>
        <sz val="14"/>
        <color indexed="8"/>
        <rFont val="TH Niramit AS"/>
      </rPr>
      <t>American Journal of Primatology</t>
    </r>
    <r>
      <rPr>
        <sz val="14"/>
        <color indexed="8"/>
        <rFont val="TH Niramit AS"/>
      </rPr>
      <t xml:space="preserve"> 73(11): 1134-1144.</t>
    </r>
  </si>
  <si>
    <r>
      <t xml:space="preserve">Prakobsaeng, N., Sartsoongnoen, N., Kosonsiriluk, S., Chaiyachet, O.-A., Chokchaloemwong, D., Rozenboim, I., Halawani, M.E., Porter, T.E., and Chaiseha, Y. (2011). Changes in vasoactive intestinal peptide and tyrosine hydroxylase immunoreactivity in the brain of nest-deprived native Thai hen. </t>
    </r>
    <r>
      <rPr>
        <i/>
        <sz val="14"/>
        <rFont val="TH Niramit AS"/>
      </rPr>
      <t>General and Comparative Endocrinology</t>
    </r>
    <r>
      <rPr>
        <sz val="14"/>
        <rFont val="TH Niramit AS"/>
      </rPr>
      <t xml:space="preserve"> 171(2): 189-196.</t>
    </r>
  </si>
  <si>
    <r>
      <t xml:space="preserve">Sartsoongnoen, N., Prakobsaeng, N., Kosonsiriluk, S., Chaiyachet, O.-a., Chokchaloemwong, D., Halawani, M.E., and Chaiseha, Y. (2011). Distribution and variation in gonadotropin releasing hormone-I (GnRH-I) immunoreactive neurons in the brain of the native Thai chicken during the reproductive cycle. </t>
    </r>
    <r>
      <rPr>
        <i/>
        <sz val="14"/>
        <rFont val="TH Niramit AS"/>
      </rPr>
      <t>Acta Histochemica</t>
    </r>
    <r>
      <rPr>
        <sz val="14"/>
        <rFont val="TH Niramit AS"/>
      </rPr>
      <t>. (Article in Press)</t>
    </r>
  </si>
  <si>
    <r>
      <t xml:space="preserve">Thayananuphat, A., Youngren, O.M., Kang, S.W., Bakken, T., Kosonsiriluk, S., Chaiseha, Y., and El Halawani, M.E. (2011). Dopamine and mesotocin neurotransmission during the transition from incubation to brooding in the turkey. </t>
    </r>
    <r>
      <rPr>
        <i/>
        <sz val="14"/>
        <color indexed="8"/>
        <rFont val="TH Niramit AS"/>
      </rPr>
      <t>Hormones and Behavior</t>
    </r>
    <r>
      <rPr>
        <sz val="14"/>
        <color indexed="8"/>
        <rFont val="TH Niramit AS"/>
      </rPr>
      <t xml:space="preserve"> 60(4): 327-335.</t>
    </r>
  </si>
  <si>
    <r>
      <t xml:space="preserve">Wiriyaphan, C., Chitsomboon, B., and Yongsawadigula, J. (2012).  Antioxidant activity of protein hydrolysates derived from threadfin bream surimi byproducts. </t>
    </r>
    <r>
      <rPr>
        <i/>
        <sz val="14"/>
        <color indexed="8"/>
        <rFont val="TH Niramit AS"/>
      </rPr>
      <t>Food Chemistry</t>
    </r>
    <r>
      <rPr>
        <sz val="14"/>
        <color indexed="8"/>
        <rFont val="TH Niramit AS"/>
      </rPr>
      <t xml:space="preserve"> 132(1): 104-111.</t>
    </r>
  </si>
  <si>
    <r>
      <t xml:space="preserve">Ngernsoungnern, P., Ngernsoungnern, A., Chaiseha, Y., Sretarugsa, P.  (2011). Role of vitelline envelope during fertilization in the black tiger shrimp, Penaeus monodon. </t>
    </r>
    <r>
      <rPr>
        <i/>
        <sz val="14"/>
        <rFont val="TH Niramit AS"/>
      </rPr>
      <t>Acta Histochemica</t>
    </r>
    <r>
      <rPr>
        <sz val="14"/>
        <rFont val="TH Niramit AS"/>
      </rPr>
      <t>:  DOI: 10.1016/j.acthis.2011.11.013.  (Article in Press) (Epub. on Scopus)</t>
    </r>
  </si>
  <si>
    <r>
      <t xml:space="preserve">Saowakon, N., Kueakhai, P.,  Changklungmoa, N.,  Lorsuwannarat, N., and Sobhon, P. (2011). In vitro effect of purified plumbagin of plumbago indica against motility of paramphistomum cervi. </t>
    </r>
    <r>
      <rPr>
        <i/>
        <sz val="14"/>
        <color indexed="8"/>
        <rFont val="TH Niramit AS"/>
      </rPr>
      <t>Planta Medica</t>
    </r>
    <r>
      <rPr>
        <sz val="14"/>
        <color indexed="8"/>
        <rFont val="TH Niramit AS"/>
      </rPr>
      <t xml:space="preserve"> 77(12): 1315-1315.</t>
    </r>
  </si>
  <si>
    <t>จุลชีววิทยา</t>
  </si>
  <si>
    <r>
      <t xml:space="preserve">Kamonwannasit, S., Kumkrai, P., Nantapong, N., Kupittayanant, S., and Chudapongse, N. (2011). Antioxidant and antibacterial activities of the extract of Aquilaria crassna leaves. </t>
    </r>
    <r>
      <rPr>
        <i/>
        <sz val="14"/>
        <color indexed="8"/>
        <rFont val="TH Niramit AS"/>
      </rPr>
      <t>Planta Medica</t>
    </r>
    <r>
      <rPr>
        <sz val="14"/>
        <color indexed="8"/>
        <rFont val="TH Niramit AS"/>
      </rPr>
      <t xml:space="preserve"> 77(12): 1403-1403.</t>
    </r>
  </si>
  <si>
    <r>
      <t xml:space="preserve">Tayuan, C., Tannock, G.W., and Rodtong, S. (2011). Growth and exopolysaccharide production by </t>
    </r>
    <r>
      <rPr>
        <i/>
        <sz val="14"/>
        <rFont val="TH Niramit AS"/>
      </rPr>
      <t>Weissella</t>
    </r>
    <r>
      <rPr>
        <sz val="14"/>
        <rFont val="TH Niramit AS"/>
      </rPr>
      <t xml:space="preserve"> sp. from low-cost substitutes for sucrose. </t>
    </r>
    <r>
      <rPr>
        <i/>
        <sz val="14"/>
        <rFont val="TH Niramit AS"/>
      </rPr>
      <t>African Journal of Microbiology Research</t>
    </r>
    <r>
      <rPr>
        <sz val="14"/>
        <rFont val="TH Niramit AS"/>
      </rPr>
      <t xml:space="preserve"> 5(22): 3693-3701.</t>
    </r>
  </si>
  <si>
    <r>
      <t xml:space="preserve">Phrommao, E., Rodtong, S., and Yongsawatdigul, J. (2011). Identification of novel halotolerant bacillopeptidase F-like proteinases from a moderately halophilic bacterium, </t>
    </r>
    <r>
      <rPr>
        <i/>
        <sz val="14"/>
        <color indexed="8"/>
        <rFont val="TH Niramit AS"/>
      </rPr>
      <t>Virgibacillus</t>
    </r>
    <r>
      <rPr>
        <sz val="14"/>
        <color indexed="8"/>
        <rFont val="TH Niramit AS"/>
      </rPr>
      <t xml:space="preserve"> sp. SK37. </t>
    </r>
    <r>
      <rPr>
        <i/>
        <sz val="14"/>
        <color indexed="8"/>
        <rFont val="TH Niramit AS"/>
      </rPr>
      <t xml:space="preserve">Journal of Applied Microbiology </t>
    </r>
    <r>
      <rPr>
        <sz val="14"/>
        <color indexed="8"/>
        <rFont val="TH Niramit AS"/>
      </rPr>
      <t>110(1): 191-201.</t>
    </r>
  </si>
  <si>
    <t>สรีรวิทยา</t>
  </si>
  <si>
    <r>
      <t xml:space="preserve">Chudapongse, N., Krubphachaya, P., et al. (2011). Expression and purification of a soluble recombinant A1 domain of human VON willebrand factor in bacteris. </t>
    </r>
    <r>
      <rPr>
        <i/>
        <sz val="14"/>
        <color indexed="8"/>
        <rFont val="TH Niramit AS"/>
      </rPr>
      <t>Biotechnology &amp; Biotechnological Equipment</t>
    </r>
    <r>
      <rPr>
        <sz val="14"/>
        <color indexed="8"/>
        <rFont val="TH Niramit AS"/>
      </rPr>
      <t xml:space="preserve"> 25(4): 2658-2662.</t>
    </r>
  </si>
  <si>
    <r>
      <t xml:space="preserve">Komalamisra, N., Srisawat, R., et al. (2011).  Insecticide susceptibility of the dengue vector, aedes aegypti (L.) in metropolitan Bangkok.  </t>
    </r>
    <r>
      <rPr>
        <i/>
        <sz val="14"/>
        <color indexed="8"/>
        <rFont val="TH Niramit AS"/>
      </rPr>
      <t>Southeast Asian Journal of Tropical Medicine and Public Health</t>
    </r>
    <r>
      <rPr>
        <sz val="14"/>
        <color indexed="8"/>
        <rFont val="TH Niramit AS"/>
      </rPr>
      <t xml:space="preserve"> 42 (4): 814-823. </t>
    </r>
  </si>
  <si>
    <r>
      <t xml:space="preserve">Srisawat, R., Satitdephkunchorn, A., Churirutporn, K., and Supkamonseni, N. (2011). Effect of </t>
    </r>
    <r>
      <rPr>
        <i/>
        <sz val="14"/>
        <color indexed="8"/>
        <rFont val="TH Niramit AS"/>
      </rPr>
      <t>Centella asiatica</t>
    </r>
    <r>
      <rPr>
        <sz val="14"/>
        <color indexed="8"/>
        <rFont val="TH Niramit AS"/>
      </rPr>
      <t xml:space="preserve"> on neuronal activation in the supraoptic nuclei of adult and aged male rats. </t>
    </r>
    <r>
      <rPr>
        <i/>
        <sz val="14"/>
        <color indexed="8"/>
        <rFont val="TH Niramit AS"/>
      </rPr>
      <t>Journal of Neurochemistry</t>
    </r>
    <r>
      <rPr>
        <sz val="14"/>
        <color indexed="8"/>
        <rFont val="TH Niramit AS"/>
      </rPr>
      <t xml:space="preserve"> 118 (Suppl. 1): 57.</t>
    </r>
  </si>
  <si>
    <r>
      <t xml:space="preserve">Supkamonseni,  N., Thinkratok,  A., and Srisawat, R. (2011). Induction of Fos expression in the rat hypothalamic areas controlling food intake by </t>
    </r>
    <r>
      <rPr>
        <i/>
        <sz val="14"/>
        <color indexed="8"/>
        <rFont val="TH Niramit AS"/>
      </rPr>
      <t>Centella asiatica</t>
    </r>
    <r>
      <rPr>
        <sz val="14"/>
        <color indexed="8"/>
        <rFont val="TH Niramit AS"/>
      </rPr>
      <t xml:space="preserve">. </t>
    </r>
    <r>
      <rPr>
        <i/>
        <sz val="14"/>
        <color indexed="8"/>
        <rFont val="TH Niramit AS"/>
      </rPr>
      <t>Journal of Neurochemistry</t>
    </r>
    <r>
      <rPr>
        <sz val="14"/>
        <color indexed="8"/>
        <rFont val="TH Niramit AS"/>
      </rPr>
      <t xml:space="preserve"> 118 (Suppl. 1): 57.</t>
    </r>
  </si>
  <si>
    <r>
      <t xml:space="preserve">Widjaja, J., and Suripon, U., (2011). Retina recognition using compression-based joint transform correlator. </t>
    </r>
    <r>
      <rPr>
        <i/>
        <sz val="14"/>
        <rFont val="TH Niramit AS"/>
      </rPr>
      <t>Optical Engineering</t>
    </r>
    <r>
      <rPr>
        <sz val="14"/>
        <rFont val="TH Niramit AS"/>
      </rPr>
      <t xml:space="preserve"> 50(9) art. no. 098201.</t>
    </r>
  </si>
  <si>
    <r>
      <t xml:space="preserve">Chaipanich, A., Jaitanong, N., Yimnirun, R. (2011). Effect of carbon addition on the ferroelectric hysteresis properties of lead zirconate-titanate ceramic-cement composites. </t>
    </r>
    <r>
      <rPr>
        <i/>
        <sz val="14"/>
        <color indexed="8"/>
        <rFont val="TH Niramit AS"/>
      </rPr>
      <t>Ceramics International</t>
    </r>
    <r>
      <rPr>
        <sz val="14"/>
        <color indexed="8"/>
        <rFont val="TH Niramit AS"/>
      </rPr>
      <t xml:space="preserve"> 37(4): 1181-1184.</t>
    </r>
  </si>
  <si>
    <r>
      <t xml:space="preserve">Charoen-In, U., Ramasamy, P., and Manyum, P. (2011). Unidirectional growth of organic nonlinear optical l-arginine maleate dihydrate single crystal by SankaranarayananRamasamy (SR) method and its characterization. </t>
    </r>
    <r>
      <rPr>
        <i/>
        <sz val="14"/>
        <color indexed="8"/>
        <rFont val="TH Niramit AS"/>
      </rPr>
      <t>Journal of Crystal Growth</t>
    </r>
    <r>
      <rPr>
        <sz val="14"/>
        <color indexed="8"/>
        <rFont val="TH Niramit AS"/>
      </rPr>
      <t xml:space="preserve"> 318(1): 745-750.</t>
    </r>
  </si>
  <si>
    <r>
      <t xml:space="preserve">Dechakupt, T., Tangsritrakul, J., Ketsuwan, P., and Yimnirun, R. (2011). Microstructure and electrical properties of niobium doped barium titanate ceramics. </t>
    </r>
    <r>
      <rPr>
        <i/>
        <sz val="14"/>
        <rFont val="TH Niramit AS"/>
      </rPr>
      <t xml:space="preserve">Ferroelectrics </t>
    </r>
    <r>
      <rPr>
        <sz val="14"/>
        <rFont val="TH Niramit AS"/>
      </rPr>
      <t>415(1): 141-148.</t>
    </r>
  </si>
  <si>
    <t>Gosalawit-Utke, R., et al. (2011)  Ca(BH4)2-MgF2 Reversible Hydrogen Storage System: Reaction Mechanism and Kinetic properties. Journal of Physical Chemistry C 115 (9): 3762-3768 .</t>
  </si>
  <si>
    <r>
      <t xml:space="preserve">Gosalawit-Utke, R., et al. (2011) Nanoconfined 2LiBH4-MgH2 Prepared by Direct Melt Infiltration into Nanoporous Materials. </t>
    </r>
    <r>
      <rPr>
        <i/>
        <sz val="14"/>
        <color indexed="8"/>
        <rFont val="TH Niramit AS"/>
      </rPr>
      <t>Journal of Physical Chemistry C</t>
    </r>
    <r>
      <rPr>
        <sz val="14"/>
        <color indexed="8"/>
        <rFont val="TH Niramit AS"/>
      </rPr>
      <t xml:space="preserve"> 115 (21): 10903-10910. </t>
    </r>
  </si>
  <si>
    <r>
      <t xml:space="preserve">He, R.-H., Zhou, X. J., Hashimoto, M., Yoshida, T., Tanaka, K., Mo, S.-K., Sasagawa, T., Mannella, N., Meevasana, W. et al. (2011). Doping dependence of the (P, P) shadow band in La-based cuprates studied by angle-resolved photoemission spectroscopy. </t>
    </r>
    <r>
      <rPr>
        <i/>
        <sz val="14"/>
        <color indexed="8"/>
        <rFont val="TH Niramit AS"/>
      </rPr>
      <t>New Journal of Physics</t>
    </r>
    <r>
      <rPr>
        <sz val="14"/>
        <color indexed="8"/>
        <rFont val="TH Niramit AS"/>
      </rPr>
      <t xml:space="preserve"> 13, art. no. 013031.</t>
    </r>
  </si>
  <si>
    <r>
      <t xml:space="preserve">Jaitanong, N., Yimnirun, R., and Chaipanich, A. (2011). Effect of compressive stress on the ferroelectric hysteresis behavior in 0-3 PMN-PT/cement composites.  </t>
    </r>
    <r>
      <rPr>
        <i/>
        <sz val="14"/>
        <color indexed="8"/>
        <rFont val="TH Niramit AS"/>
      </rPr>
      <t>Ferroelectrics, Letters Section</t>
    </r>
    <r>
      <rPr>
        <sz val="14"/>
        <color indexed="8"/>
        <rFont val="TH Niramit AS"/>
      </rPr>
      <t xml:space="preserve"> 38(1-3): 11-17.</t>
    </r>
  </si>
  <si>
    <r>
      <t xml:space="preserve">Jarupoom, P., Patterson, E., Gibbons, B., Rujijanagul, G., Yimnirun, R., and Cann, D. (2011). Lead-free ternary perovskite compounds with large electromechanical strains.  </t>
    </r>
    <r>
      <rPr>
        <i/>
        <sz val="14"/>
        <color indexed="8"/>
        <rFont val="TH Niramit AS"/>
      </rPr>
      <t>Applied Physics Letters</t>
    </r>
    <r>
      <rPr>
        <sz val="14"/>
        <color indexed="8"/>
        <rFont val="TH Niramit AS"/>
      </rPr>
      <t xml:space="preserve"> 99(15), art. no. 152901.</t>
    </r>
  </si>
  <si>
    <r>
      <t xml:space="preserve">Jungthawan, S., Limpijumnong, S.,  and Kuo, J-L. (2011). Electronic structures of graphene/boron nitride sheet superlattices.  </t>
    </r>
    <r>
      <rPr>
        <i/>
        <sz val="14"/>
        <color indexed="8"/>
        <rFont val="TH Niramit AS"/>
      </rPr>
      <t>Physical Review B - Condensed Matter and Materials Physics</t>
    </r>
    <r>
      <rPr>
        <sz val="14"/>
        <color indexed="8"/>
        <rFont val="TH Niramit AS"/>
      </rPr>
      <t xml:space="preserve"> 84(23) :  art. no. 235424. </t>
    </r>
  </si>
  <si>
    <r>
      <t xml:space="preserve">Kanchiang, K., Yimnirun, R., et al. (2011). The fourier analysis of ferromagnetic hysteresis properties in two dimensional ising model. </t>
    </r>
    <r>
      <rPr>
        <i/>
        <sz val="14"/>
        <rFont val="TH Niramit AS"/>
      </rPr>
      <t>Ferroelectrics</t>
    </r>
    <r>
      <rPr>
        <sz val="14"/>
        <rFont val="TH Niramit AS"/>
      </rPr>
      <t xml:space="preserve"> 414(1): 133-139.</t>
    </r>
  </si>
  <si>
    <r>
      <t xml:space="preserve">Kang, X. Z., Shen, S. F., Gu, J. Z., Yan, Y. P. et al. (2011). Study of the Multiphonon gamma-Vibrational Bands in Even-Even (176-190)Pt Isotopes. </t>
    </r>
    <r>
      <rPr>
        <i/>
        <sz val="14"/>
        <color indexed="8"/>
        <rFont val="TH Niramit AS"/>
      </rPr>
      <t>Journal of the Physical Society of Japan</t>
    </r>
    <r>
      <rPr>
        <sz val="14"/>
        <color indexed="8"/>
        <rFont val="TH Niramit AS"/>
      </rPr>
      <t xml:space="preserve"> 80(4), art. No. 044201.</t>
    </r>
  </si>
  <si>
    <r>
      <t xml:space="preserve">Khamkongkaeo, A., Jantaratana, P., Sirisathitkul, C., Yamwong, T., and Maensiri, S. (2011). Frequency-dependent magnetoelectricity of CoFe2O 4-BaTiO3 particulate composites. </t>
    </r>
    <r>
      <rPr>
        <i/>
        <sz val="14"/>
        <color indexed="8"/>
        <rFont val="TH Niramit AS"/>
      </rPr>
      <t>Transactions of Nonferrous Metals Society of China (English Edition)</t>
    </r>
    <r>
      <rPr>
        <sz val="14"/>
        <color indexed="8"/>
        <rFont val="TH Niramit AS"/>
      </rPr>
      <t xml:space="preserve"> 21(11): 2438-2442.</t>
    </r>
  </si>
  <si>
    <r>
      <t xml:space="preserve">King, P. D. C., Rosen, J. A., Meevasana, W., et al. (2011). Structural Origin of Apparent Fermi Surface Pockets in Angle-Resolved Photoemission of Bi2Sr2-xLaxCuO6+d. </t>
    </r>
    <r>
      <rPr>
        <i/>
        <sz val="14"/>
        <color indexed="8"/>
        <rFont val="TH Niramit AS"/>
      </rPr>
      <t>Physical Review Letters</t>
    </r>
    <r>
      <rPr>
        <sz val="14"/>
        <color indexed="8"/>
        <rFont val="TH Niramit AS"/>
      </rPr>
      <t xml:space="preserve"> 106(12), art. no. 127005.</t>
    </r>
  </si>
  <si>
    <r>
      <t xml:space="preserve">Laoratanakul, P., Yimnirun, R., and Wongsaenmai, S. (2011). Phase formation and dielectric properties of bismuth sodium titanate-potassium sodium niobate ceramics. </t>
    </r>
    <r>
      <rPr>
        <i/>
        <sz val="14"/>
        <color indexed="8"/>
        <rFont val="TH Niramit AS"/>
      </rPr>
      <t>Current Applied Physics</t>
    </r>
    <r>
      <rPr>
        <sz val="14"/>
        <color indexed="8"/>
        <rFont val="TH Niramit AS"/>
      </rPr>
      <t xml:space="preserve"> 11(3 SUPPL.): S161-S166.</t>
    </r>
  </si>
  <si>
    <r>
      <t xml:space="preserve">Laosiritaworn, W., Wongdamnern, N., Yimnirun, R., and Laosiritaworn, Y. (2011). Concurrent artificial neural network modeling of single-crystal and bulk-ceramics ferroelectric-hysteresis: An application to barium titanate. </t>
    </r>
    <r>
      <rPr>
        <i/>
        <sz val="14"/>
        <rFont val="TH Niramit AS"/>
      </rPr>
      <t xml:space="preserve">Ferroelectrics </t>
    </r>
    <r>
      <rPr>
        <sz val="14"/>
        <rFont val="TH Niramit AS"/>
      </rPr>
      <t>414(1): 90-96.</t>
    </r>
  </si>
  <si>
    <r>
      <t xml:space="preserve">Li, Y., Na Phattalung, S., Limpijumnong, S., Kim, J., and Yu, J.  (2011). Formation of oxygen vacancies and charge carriers induced in the n-type interface of a LaAlO3 overlayer on SrTiO3(001). </t>
    </r>
    <r>
      <rPr>
        <i/>
        <sz val="14"/>
        <color indexed="8"/>
        <rFont val="TH Niramit AS"/>
      </rPr>
      <t xml:space="preserve">Physical Review B - Condensed Matter and Materials Physics </t>
    </r>
    <r>
      <rPr>
        <sz val="14"/>
        <color indexed="8"/>
        <rFont val="TH Niramit AS"/>
      </rPr>
      <t>84 (24): art. no. 245307.</t>
    </r>
  </si>
  <si>
    <r>
      <t xml:space="preserve">Meevasana, W., King, P. D. C., He, R. H., Mo, S.-K., Hashimoto, M., Tamai, A., Songsiriritthigul, P., et al. (2011). Creation and control of a two-dimensional electron liquid at the bare SrTiO 3 surface. </t>
    </r>
    <r>
      <rPr>
        <i/>
        <sz val="14"/>
        <color indexed="8"/>
        <rFont val="TH Niramit AS"/>
      </rPr>
      <t>Nature Materials</t>
    </r>
    <r>
      <rPr>
        <sz val="14"/>
        <color indexed="8"/>
        <rFont val="TH Niramit AS"/>
      </rPr>
      <t xml:space="preserve"> 10(2): 114-118.</t>
    </r>
  </si>
  <si>
    <r>
      <t xml:space="preserve">Murali, S., Prasertpalichat, S., Huang, C.C., Cann, D., Yimnirun, R., and Conley, J.F. (2011). Conductivity measurement of ZnO nanowires using the powder-solution- composite technique. </t>
    </r>
    <r>
      <rPr>
        <i/>
        <sz val="14"/>
        <color indexed="8"/>
        <rFont val="TH Niramit AS"/>
      </rPr>
      <t>Journal of the Electrochemical Society</t>
    </r>
    <r>
      <rPr>
        <sz val="14"/>
        <color indexed="8"/>
        <rFont val="TH Niramit AS"/>
      </rPr>
      <t xml:space="preserve"> 158(10): G211-G216.</t>
    </r>
  </si>
  <si>
    <r>
      <t xml:space="preserve">Niltharach, A., Kityakarn, S., Worayingyong, A., Thienprasert, J.T.-, Klysubun, W., Songsiriritthigul, P., and Limpijumnong, S. (2011). Structural characterizations of sol-gel synthesized TiO2 and Ce/TiO2 nanostructures. </t>
    </r>
    <r>
      <rPr>
        <i/>
        <sz val="14"/>
        <color indexed="8"/>
        <rFont val="TH Niramit AS"/>
      </rPr>
      <t>Physica B: Condensed Matter</t>
    </r>
    <r>
      <rPr>
        <sz val="14"/>
        <color indexed="8"/>
        <rFont val="TH Niramit AS"/>
      </rPr>
      <t>. (Article in Press) (Epub on Scopus)</t>
    </r>
  </si>
  <si>
    <r>
      <t xml:space="preserve">Noothongkaew, S., Nakajima, H., Tong-on, A., Meevasana, W., and Songsiriritthigul, P. (2011). Oxidation of Zn in UHV environment at low temperature. </t>
    </r>
    <r>
      <rPr>
        <i/>
        <sz val="14"/>
        <color indexed="8"/>
        <rFont val="TH Niramit AS"/>
      </rPr>
      <t>Applied Surface Science</t>
    </r>
    <r>
      <rPr>
        <sz val="14"/>
        <color indexed="8"/>
        <rFont val="TH Niramit AS"/>
      </rPr>
      <t>. (Article in Press)</t>
    </r>
  </si>
  <si>
    <r>
      <t xml:space="preserve">Pandian, M. S., Pattanaboonmee, N., Ramasamy, P., and Manyum, P. (2011). Studies on conventional and sankaranarayanan-ramasamy (SR) method grown ferroelectric glycine phosphite (GPI) single crystals. </t>
    </r>
    <r>
      <rPr>
        <i/>
        <sz val="14"/>
        <color indexed="8"/>
        <rFont val="TH Niramit AS"/>
      </rPr>
      <t>Journal of Crystal Growth</t>
    </r>
    <r>
      <rPr>
        <sz val="14"/>
        <color indexed="8"/>
        <rFont val="TH Niramit AS"/>
      </rPr>
      <t xml:space="preserve"> 314(1): 207-212.</t>
    </r>
  </si>
  <si>
    <r>
      <t xml:space="preserve">Pasanai, K.,  and Pairor, P.  (2011). Spin-flip scattering and dimensional effect on transport of charge and spin across metal/ferromagnet material interfaces. </t>
    </r>
    <r>
      <rPr>
        <i/>
        <sz val="14"/>
        <color indexed="8"/>
        <rFont val="TH Niramit AS"/>
      </rPr>
      <t>Physical Review B - Condensed Matter and Materials Physics</t>
    </r>
    <r>
      <rPr>
        <sz val="14"/>
        <color indexed="8"/>
        <rFont val="TH Niramit AS"/>
      </rPr>
      <t xml:space="preserve"> 84 (22): art. no. 224432.</t>
    </r>
  </si>
  <si>
    <r>
      <t xml:space="preserve">Pattanaboonmee, N., Ramasamy, P., and Manyum, P. (2011). Growth and characterization of L-arginine doped potassium dihydrogen phosphate single crystals grown by sankaranarayanan-Ramasamy method. </t>
    </r>
    <r>
      <rPr>
        <i/>
        <sz val="14"/>
        <rFont val="TH Niramit AS"/>
      </rPr>
      <t>Ferroelectrics</t>
    </r>
    <r>
      <rPr>
        <sz val="14"/>
        <rFont val="TH Niramit AS"/>
      </rPr>
      <t xml:space="preserve"> 413(1): 96-107.</t>
    </r>
  </si>
  <si>
    <r>
      <t xml:space="preserve">Pattanaboonmee, N., Ramasamy, P., Yimnirun, R., and Manyum, P. (2011). A comparative study on pure, l-arginine and glycine doped ammonium dihydrogen orthophosphate single crystals grown by slow solvent evaporation and temperature-gradient method. </t>
    </r>
    <r>
      <rPr>
        <i/>
        <sz val="14"/>
        <color indexed="8"/>
        <rFont val="TH Niramit AS"/>
      </rPr>
      <t xml:space="preserve">Journal of Crystal Growth </t>
    </r>
    <r>
      <rPr>
        <sz val="14"/>
        <color indexed="8"/>
        <rFont val="TH Niramit AS"/>
      </rPr>
      <t>314(1): 196-201.</t>
    </r>
  </si>
  <si>
    <r>
      <t xml:space="preserve">Prasatkhetragarn, A., Saenarpa, R., Yotburut, B., Ketsuwan, P., Sareein, T., Ananta, S., and Yimnirun, R. (2011). Investigations on morphology and ferroelectric properties of NaNbO </t>
    </r>
    <r>
      <rPr>
        <vertAlign val="subscript"/>
        <sz val="14"/>
        <rFont val="TH Niramit AS"/>
      </rPr>
      <t>3</t>
    </r>
    <r>
      <rPr>
        <sz val="14"/>
        <rFont val="TH Niramit AS"/>
      </rPr>
      <t>-PbTiO</t>
    </r>
    <r>
      <rPr>
        <vertAlign val="subscript"/>
        <sz val="14"/>
        <rFont val="TH Niramit AS"/>
      </rPr>
      <t>3</t>
    </r>
    <r>
      <rPr>
        <sz val="14"/>
        <rFont val="TH Niramit AS"/>
      </rPr>
      <t xml:space="preserve"> composite ceramics. </t>
    </r>
    <r>
      <rPr>
        <i/>
        <sz val="14"/>
        <rFont val="TH Niramit AS"/>
      </rPr>
      <t>Ferroelectrics</t>
    </r>
    <r>
      <rPr>
        <sz val="14"/>
        <rFont val="TH Niramit AS"/>
      </rPr>
      <t xml:space="preserve"> 416(1): 40-46.</t>
    </r>
  </si>
  <si>
    <r>
      <t xml:space="preserve">Putjuso, T., Manyum, P., Yamwong, T., Thongbai, P., and Maensiri, S. (2011). Effect of annealing on electrical responses of electrode and surface layer in giant-permittivity CuO ceramic. </t>
    </r>
    <r>
      <rPr>
        <i/>
        <sz val="14"/>
        <color indexed="8"/>
        <rFont val="TH Niramit AS"/>
      </rPr>
      <t>Solid State Sciences</t>
    </r>
    <r>
      <rPr>
        <sz val="14"/>
        <color indexed="8"/>
        <rFont val="TH Niramit AS"/>
      </rPr>
      <t xml:space="preserve"> 13(11): 2007-2010.</t>
    </r>
  </si>
  <si>
    <r>
      <t xml:space="preserve">Putjuso, T., Manyum, P., Yimnirun, R., Yamwong, T., Thongbai, P., and Maensiri, S. (2011). Giant dielectric behavior of solution-growth CuO ceramics subjected to dc bias voltage and uniaxial compressive stress. </t>
    </r>
    <r>
      <rPr>
        <i/>
        <sz val="14"/>
        <color indexed="8"/>
        <rFont val="TH Niramit AS"/>
      </rPr>
      <t>Solid State Sciences</t>
    </r>
    <r>
      <rPr>
        <sz val="14"/>
        <color indexed="8"/>
        <rFont val="TH Niramit AS"/>
      </rPr>
      <t xml:space="preserve"> 13(1): 158-162.</t>
    </r>
  </si>
  <si>
    <r>
      <t xml:space="preserve">Reunchan, P., Zhou, X., Limpijumnong, S., Janotti, A. and Van De Walle, C.G. (2011). Vacancy defects in indium oxide: an ab-initio study. </t>
    </r>
    <r>
      <rPr>
        <i/>
        <sz val="14"/>
        <color indexed="8"/>
        <rFont val="TH Niramit AS"/>
      </rPr>
      <t>Current Applied Physics</t>
    </r>
    <r>
      <rPr>
        <sz val="14"/>
        <color indexed="8"/>
        <rFont val="TH Niramit AS"/>
      </rPr>
      <t xml:space="preserve"> 11(3 SUPPL.): S296-S300.</t>
    </r>
  </si>
  <si>
    <r>
      <t xml:space="preserve">Rianyoi, R., Potong, R., Jaitanong, N., Yimnirun, R., and Chaipanich, A. (2011). Dielectric, ferroelectric and piezoelectric properties of 0-3 barium titanate-portland cement composites. </t>
    </r>
    <r>
      <rPr>
        <i/>
        <sz val="14"/>
        <color indexed="8"/>
        <rFont val="TH Niramit AS"/>
      </rPr>
      <t>Applied Physics A: Materials Science and Processing</t>
    </r>
    <r>
      <rPr>
        <sz val="14"/>
        <color indexed="8"/>
        <rFont val="TH Niramit AS"/>
      </rPr>
      <t xml:space="preserve"> 104(2): 661-666.</t>
    </r>
  </si>
  <si>
    <r>
      <t xml:space="preserve">Rianyoi, R., Potong, R., Jaitanong, N., Yimnirun, R., Ngamjarurojana, A., and Chaipanich, A. (2011). Dielectric and ferroelectric properties of 1-3 barium titanate-Portland cement composites. </t>
    </r>
    <r>
      <rPr>
        <i/>
        <sz val="14"/>
        <color indexed="8"/>
        <rFont val="TH Niramit AS"/>
      </rPr>
      <t>Current Applied Physics</t>
    </r>
    <r>
      <rPr>
        <sz val="14"/>
        <color indexed="8"/>
        <rFont val="TH Niramit AS"/>
      </rPr>
      <t xml:space="preserve"> 11(3 Suppl.): S48-S51.</t>
    </r>
  </si>
  <si>
    <r>
      <t xml:space="preserve">Sareein, T., Baipaywad, P., Chaiammad, W., Ngamjarurojana, A., Ananta, S., Tan, X., and Yimnirun, R. (2011). Dielectric aging behavior in A-site hybrid-doped BaTiO3 ceramics. </t>
    </r>
    <r>
      <rPr>
        <i/>
        <sz val="14"/>
        <color indexed="8"/>
        <rFont val="TH Niramit AS"/>
      </rPr>
      <t>Current Applied Physics</t>
    </r>
    <r>
      <rPr>
        <sz val="14"/>
        <color indexed="8"/>
        <rFont val="TH Niramit AS"/>
      </rPr>
      <t xml:space="preserve"> 11(3 SUPPL.): S90-S94.</t>
    </r>
  </si>
  <si>
    <r>
      <t xml:space="preserve">Shoko, E., Smith, M. F., and McKenzie, R.H. (2011). Charge distribution and transport properties in reduced ceria phases: a review. </t>
    </r>
    <r>
      <rPr>
        <i/>
        <sz val="14"/>
        <color indexed="8"/>
        <rFont val="TH Niramit AS"/>
      </rPr>
      <t>Journal of Physics and Chemistry of Solids</t>
    </r>
    <r>
      <rPr>
        <sz val="14"/>
        <color indexed="8"/>
        <rFont val="TH Niramit AS"/>
      </rPr>
      <t xml:space="preserve"> 72(12): 1482-1494.</t>
    </r>
  </si>
  <si>
    <r>
      <t xml:space="preserve">Sinyoung, S., Asavapisit, S., Kajitvichyanukul, P., and Songsiriritthigul, P. (2011). Speciation of Cr in cement clinkers obtained from co-burning with Cr 2O3. </t>
    </r>
    <r>
      <rPr>
        <i/>
        <sz val="14"/>
        <color indexed="8"/>
        <rFont val="TH Niramit AS"/>
      </rPr>
      <t>Nuclear Instruments and Methods in Physics Research, Section A: Accelerators, Spectrometers, Detectors and Associated Equipment</t>
    </r>
    <r>
      <rPr>
        <sz val="14"/>
        <color indexed="8"/>
        <rFont val="TH Niramit AS"/>
      </rPr>
      <t xml:space="preserve"> 649(1): 210-212.</t>
    </r>
  </si>
  <si>
    <r>
      <t xml:space="preserve">Sinyoung, S., Songsiriritthigul, P., Asavapisit, S., and Kajitvichyanukul, P. (2011). Chromium behavior during cement-production processes: a clinkerization, hydration, and leaching study. </t>
    </r>
    <r>
      <rPr>
        <i/>
        <sz val="14"/>
        <color indexed="8"/>
        <rFont val="TH Niramit AS"/>
      </rPr>
      <t>Journal of Hazardous Materials</t>
    </r>
    <r>
      <rPr>
        <sz val="14"/>
        <color indexed="8"/>
        <rFont val="TH Niramit AS"/>
      </rPr>
      <t xml:space="preserve">  191(1-3): 296-305.</t>
    </r>
  </si>
  <si>
    <r>
      <t xml:space="preserve">Srisombat, L., Wongmaneerung, R., Yimnirun, R., and Ananta, S. (2011). Surface characterisation of the corundum-route lead magnesium niobate ferroelectric ceramics. </t>
    </r>
    <r>
      <rPr>
        <i/>
        <sz val="14"/>
        <color indexed="8"/>
        <rFont val="TH Niramit AS"/>
      </rPr>
      <t>Advanced Materials Research</t>
    </r>
    <r>
      <rPr>
        <sz val="14"/>
        <color indexed="8"/>
        <rFont val="TH Niramit AS"/>
      </rPr>
      <t>. 194-196: 2046-2049.</t>
    </r>
  </si>
  <si>
    <r>
      <t xml:space="preserve">Srisombat, L.-O., Ananta, S., Randall Lee, T., and Yimnirun, R. (2011). Chemical changes of PNN ceramics induced by ion bombardment and characterized by X-ray photoelectron spectroscopy. </t>
    </r>
    <r>
      <rPr>
        <i/>
        <sz val="14"/>
        <color indexed="8"/>
        <rFont val="TH Niramit AS"/>
      </rPr>
      <t>Current Applied Physics</t>
    </r>
    <r>
      <rPr>
        <sz val="14"/>
        <color indexed="8"/>
        <rFont val="TH Niramit AS"/>
      </rPr>
      <t xml:space="preserve"> 11(3): S82-S85.</t>
    </r>
  </si>
  <si>
    <t>Srisuphaphon, S., Yan, Y. P., Gutsche, T.,and  Lyubovitskij, V.E., (2011). j meson production in p ̅ annihilation at rest. Physical Review D 84(7), art. no. 074035.</t>
  </si>
  <si>
    <r>
      <t xml:space="preserve">Supruangnet, R., Nakajima,  H., Chai-Ngam, R., Songsiriritthigul, P., and Kakizaki, A. (2011). Electronic structure and magnetic anisotropy in Ni/Cu(001) from angle-resolved photoemission spectroscopy. </t>
    </r>
    <r>
      <rPr>
        <i/>
        <sz val="14"/>
        <color indexed="8"/>
        <rFont val="TH Niramit AS"/>
      </rPr>
      <t>Journal of the Physical Society of Japan</t>
    </r>
    <r>
      <rPr>
        <sz val="14"/>
        <color indexed="8"/>
        <rFont val="TH Niramit AS"/>
      </rPr>
      <t xml:space="preserve"> 80(6), art. no. 064706.</t>
    </r>
  </si>
  <si>
    <r>
      <t xml:space="preserve">Thongbai, P., Putasaeng, B., Yamwong, T., and Maensiri, S. (2011). Current-voltage nonlinear and dielectric properties of CaCu3Ti4O12 ceramics prepared by a simple thermal decomposition method. </t>
    </r>
    <r>
      <rPr>
        <i/>
        <sz val="14"/>
        <color indexed="8"/>
        <rFont val="TH Niramit AS"/>
      </rPr>
      <t>Journal of Materials Science: Materials in Electronics</t>
    </r>
    <r>
      <rPr>
        <sz val="14"/>
        <color indexed="8"/>
        <rFont val="TH Niramit AS"/>
      </rPr>
      <t>: 1-7. (Article in Press)</t>
    </r>
  </si>
  <si>
    <r>
      <t xml:space="preserve">Thongbai, P., Yamwong, T., and Maensiri, S. (2011). Dielectric properties and electrical response of grain boundary of Na1/2La1/2Cu3Ti4O12 ceramics. </t>
    </r>
    <r>
      <rPr>
        <i/>
        <sz val="14"/>
        <color indexed="8"/>
        <rFont val="TH Niramit AS"/>
      </rPr>
      <t>Materials Research Bulletin</t>
    </r>
    <r>
      <rPr>
        <sz val="14"/>
        <color indexed="8"/>
        <rFont val="TH Niramit AS"/>
      </rPr>
      <t>. (Article in Press)</t>
    </r>
  </si>
  <si>
    <r>
      <t xml:space="preserve">Thongon, A., Choopun, S., Yimnirun, R., Ananta, S., and Laosiritaworn, Y. (2011). Monte carlo simulations of powder size reduction during mechanical milling process: an application to MgO. </t>
    </r>
    <r>
      <rPr>
        <i/>
        <sz val="14"/>
        <rFont val="TH Niramit AS"/>
      </rPr>
      <t>Ferroelectrics</t>
    </r>
    <r>
      <rPr>
        <sz val="14"/>
        <rFont val="TH Niramit AS"/>
      </rPr>
      <t xml:space="preserve"> 414(1): 127-132.</t>
    </r>
  </si>
  <si>
    <r>
      <t xml:space="preserve">T-Thienprasert, J., Klaithong, S., Niltharach, A., Worayingyong, A., Na-Phattalung, S., and Limpijumnong, S. (2011). Local structures of cobalt in Co-doped TiO2 by synchrotron x-ray absorption near edge structures. </t>
    </r>
    <r>
      <rPr>
        <i/>
        <sz val="14"/>
        <color indexed="8"/>
        <rFont val="TH Niramit AS"/>
      </rPr>
      <t>Current Applied Physics</t>
    </r>
    <r>
      <rPr>
        <sz val="14"/>
        <color indexed="8"/>
        <rFont val="TH Niramit AS"/>
      </rPr>
      <t xml:space="preserve"> 11(3 SUPPL.): S279-S284.</t>
    </r>
  </si>
  <si>
    <r>
      <t xml:space="preserve">Vilaithong, T., Singkarat, S., Yu, L.D., Thongbai, C., Kamwanna, T., and Songsiriritthigul, P. (2011). Accelerators and related R &amp; D activities in Thailand. </t>
    </r>
    <r>
      <rPr>
        <i/>
        <sz val="14"/>
        <rFont val="TH Niramit AS"/>
      </rPr>
      <t>Journal of the Korean Physical Society</t>
    </r>
    <r>
      <rPr>
        <sz val="14"/>
        <rFont val="TH Niramit AS"/>
      </rPr>
      <t xml:space="preserve"> 59(22): 534-541.</t>
    </r>
  </si>
  <si>
    <r>
      <t xml:space="preserve">Wongmaneerung, R., Choopan, S., Yimnirun, R., and Ananta, S. (2011). Dielectric properties of PbTiO3/ZnO ceramic nanocomposites obtained by solid-state reaction method. </t>
    </r>
    <r>
      <rPr>
        <i/>
        <sz val="14"/>
        <color indexed="8"/>
        <rFont val="TH Niramit AS"/>
      </rPr>
      <t>Journal of Alloys and Compounds</t>
    </r>
    <r>
      <rPr>
        <sz val="14"/>
        <color indexed="8"/>
        <rFont val="TH Niramit AS"/>
      </rPr>
      <t xml:space="preserve"> 509(8): 3547-3552.</t>
    </r>
  </si>
  <si>
    <r>
      <t xml:space="preserve">Wongsaenmai, S., Ananta, S., Unruan, M., and Yimnirun, R. (2011). Effects of uniaxial stress on dielectric properties of lithium modified potassium sodium niobate ceramics. </t>
    </r>
    <r>
      <rPr>
        <i/>
        <sz val="14"/>
        <color indexed="8"/>
        <rFont val="TH Niramit AS"/>
      </rPr>
      <t>Physica B: Condensed Matter</t>
    </r>
    <r>
      <rPr>
        <sz val="14"/>
        <color indexed="8"/>
        <rFont val="TH Niramit AS"/>
      </rPr>
      <t xml:space="preserve"> 406(14): 2862-2864.</t>
    </r>
  </si>
  <si>
    <r>
      <t xml:space="preserve">Zhou, D.-M., Limphirat, A., Yan, Y.-L., Li, X.-M., Yan, Y.-P., and Sa, B.-H. (2011). Impact of parton rescattering on analysis of p+p collision data at LHC energies. </t>
    </r>
    <r>
      <rPr>
        <i/>
        <sz val="14"/>
        <color indexed="8"/>
        <rFont val="TH Niramit AS"/>
      </rPr>
      <t>Physics Letters, Section B: Nuclear, Elementary Particle and High-Energy Physics</t>
    </r>
    <r>
      <rPr>
        <sz val="14"/>
        <color indexed="8"/>
        <rFont val="TH Niramit AS"/>
      </rPr>
      <t xml:space="preserve"> 694(4-5): 435-439.</t>
    </r>
  </si>
  <si>
    <t>รวมสำนักวิชาวิทยาศาสตร์</t>
  </si>
  <si>
    <t>สำนักวิชาวิทยาศาสตร์</t>
  </si>
  <si>
    <r>
      <t xml:space="preserve">Thongboonnak, K., and Sarapirome, S. (2011). Integration of artificial neural network and geographic information system for agricultural yield prediction. </t>
    </r>
    <r>
      <rPr>
        <i/>
        <sz val="14"/>
        <color indexed="8"/>
        <rFont val="TH Niramit AS"/>
      </rPr>
      <t>Suranaree Journal of Science and Technology</t>
    </r>
    <r>
      <rPr>
        <sz val="14"/>
        <color indexed="8"/>
        <rFont val="TH Niramit AS"/>
      </rPr>
      <t xml:space="preserve"> 18(1): 71-80.</t>
    </r>
  </si>
  <si>
    <r>
      <t xml:space="preserve">Jantakat, Y., and Ongsomwang, S. (2011). Assessing the effect of incorporating topographical data with geostatistical interpolation for monthly rainfall and temperature in Ping basin, Thailand. </t>
    </r>
    <r>
      <rPr>
        <i/>
        <sz val="14"/>
        <color indexed="8"/>
        <rFont val="TH Niramit AS"/>
      </rPr>
      <t xml:space="preserve">Suranaree Journal of Science and Technology </t>
    </r>
    <r>
      <rPr>
        <sz val="14"/>
        <color indexed="8"/>
        <rFont val="TH Niramit AS"/>
      </rPr>
      <t>18(2): 123-140.</t>
    </r>
  </si>
  <si>
    <r>
      <t xml:space="preserve">Ongsomwang, S., and Saravisutra, A. (2011). Optimum predictive model for urban growth prediction. </t>
    </r>
    <r>
      <rPr>
        <i/>
        <sz val="14"/>
        <color indexed="8"/>
        <rFont val="TH Niramit AS"/>
      </rPr>
      <t xml:space="preserve">Suranaree Journal of Science and Technology </t>
    </r>
    <r>
      <rPr>
        <sz val="14"/>
        <color indexed="8"/>
        <rFont val="TH Niramit AS"/>
      </rPr>
      <t>18(2): 141-152.</t>
    </r>
  </si>
  <si>
    <r>
      <t xml:space="preserve">พิชิตพล เพ่งพิศ  ไพโรจน์ มูลตระกูล และ สันติ แม้นศิริ. (2554).  การคำนวณโครงสร้างแถบพลังงานโลหะผสมของ GE1-x-ySixSny.  </t>
    </r>
    <r>
      <rPr>
        <i/>
        <sz val="14"/>
        <color indexed="8"/>
        <rFont val="TH Niramit AS"/>
      </rPr>
      <t>วารสารวิจัย มข.</t>
    </r>
    <r>
      <rPr>
        <sz val="14"/>
        <color indexed="8"/>
        <rFont val="TH Niramit AS"/>
      </rPr>
      <t xml:space="preserve"> 16(7): 786-792.</t>
    </r>
  </si>
  <si>
    <r>
      <t xml:space="preserve">Kanhalhaisong, S., Rattanaphani, S., Rattanaphani, V., and Manyum, T. (2011). A spectroscopic investigation of the complex of turmeric dye with copper(II) in aqueous solution. </t>
    </r>
    <r>
      <rPr>
        <i/>
        <sz val="14"/>
        <color indexed="8"/>
        <rFont val="TH Niramit AS"/>
      </rPr>
      <t>Suranaree Journal of Science and Technology</t>
    </r>
    <r>
      <rPr>
        <sz val="14"/>
        <color indexed="8"/>
        <rFont val="TH Niramit AS"/>
      </rPr>
      <t xml:space="preserve"> 18(2): 159-165.</t>
    </r>
  </si>
  <si>
    <r>
      <rPr>
        <sz val="14"/>
        <color indexed="8"/>
        <rFont val="Times New Roman"/>
        <family val="1"/>
      </rPr>
      <t xml:space="preserve"> </t>
    </r>
    <r>
      <rPr>
        <sz val="14"/>
        <color indexed="8"/>
        <rFont val="TH Niramit AS"/>
      </rPr>
      <t xml:space="preserve">Minella, C. B., Barkhordarian, G., Garroni, S., Pistidda, R. C., Gosalawit-Utke, R.  et al.  (2011). Effect of Transition Metal Fluorides on Reversible Formation of Ca(BH4)2. </t>
    </r>
    <r>
      <rPr>
        <i/>
        <sz val="14"/>
        <color indexed="8"/>
        <rFont val="TH Niramit AS"/>
      </rPr>
      <t xml:space="preserve">Journal of Physical Chemistry C </t>
    </r>
    <r>
      <rPr>
        <sz val="14"/>
        <color indexed="8"/>
        <rFont val="TH Niramit AS"/>
      </rPr>
      <t xml:space="preserve">115 (5): 2497-2504. </t>
    </r>
  </si>
  <si>
    <r>
      <rPr>
        <sz val="14"/>
        <color indexed="8"/>
        <rFont val="Times New Roman"/>
        <family val="1"/>
      </rPr>
      <t xml:space="preserve"> </t>
    </r>
    <r>
      <rPr>
        <sz val="14"/>
        <color indexed="8"/>
        <rFont val="TH Niramit AS"/>
      </rPr>
      <t>Tongraar, A., Yotmanee, P., and Payaka, A. (2011). Characteristics of CO</t>
    </r>
    <r>
      <rPr>
        <vertAlign val="subscript"/>
        <sz val="14"/>
        <color indexed="8"/>
        <rFont val="TH Niramit AS"/>
      </rPr>
      <t>3</t>
    </r>
    <r>
      <rPr>
        <sz val="14"/>
        <color indexed="8"/>
        <rFont val="TH Niramit AS"/>
      </rPr>
      <t xml:space="preserve"> </t>
    </r>
    <r>
      <rPr>
        <vertAlign val="superscript"/>
        <sz val="14"/>
        <color indexed="8"/>
        <rFont val="TH Niramit AS"/>
      </rPr>
      <t>2-</t>
    </r>
    <r>
      <rPr>
        <sz val="14"/>
        <color indexed="8"/>
        <rFont val="TH Niramit AS"/>
      </rPr>
      <t xml:space="preserve">-water hydrogen bonds in aqueous solution: insights from HF/MM and B3LYP/MM MD simulations. </t>
    </r>
    <r>
      <rPr>
        <i/>
        <sz val="14"/>
        <color indexed="8"/>
        <rFont val="TH Niramit AS"/>
      </rPr>
      <t>Physical Chemistry Chemical Physics</t>
    </r>
    <r>
      <rPr>
        <sz val="14"/>
        <color indexed="8"/>
        <rFont val="TH Niramit AS"/>
      </rPr>
      <t xml:space="preserve"> 13(37): 16851-16860.</t>
    </r>
  </si>
  <si>
    <r>
      <rPr>
        <sz val="14"/>
        <color indexed="8"/>
        <rFont val="Times New Roman"/>
        <family val="1"/>
      </rPr>
      <t xml:space="preserve"> </t>
    </r>
    <r>
      <rPr>
        <sz val="14"/>
        <color indexed="8"/>
        <rFont val="TH Niramit AS"/>
      </rPr>
      <t xml:space="preserve">Vchirawongkwin, V., Kritayakornupong, C., Tongraar, A., and Rode, B.M. (2011). Symmetry breaking and hydration structure of carbonate and nitrate in aqueous solutions: A study by Ab initio quantum mechanical charge field molecular dynamics. </t>
    </r>
    <r>
      <rPr>
        <i/>
        <sz val="14"/>
        <color indexed="8"/>
        <rFont val="TH Niramit AS"/>
      </rPr>
      <t>Journal of Physical Chemistry B</t>
    </r>
    <r>
      <rPr>
        <sz val="14"/>
        <color indexed="8"/>
        <rFont val="TH Niramit AS"/>
      </rPr>
      <t xml:space="preserve"> 115(43): 12527-12536.</t>
    </r>
  </si>
  <si>
    <r>
      <rPr>
        <sz val="14"/>
        <color indexed="8"/>
        <rFont val="Times New Roman"/>
        <family val="1"/>
      </rPr>
      <t xml:space="preserve"> </t>
    </r>
    <r>
      <rPr>
        <sz val="14"/>
        <color indexed="8"/>
        <rFont val="TH Niramit AS"/>
      </rPr>
      <t>Wanprakhon, S., Tongraar, A., and Kerdcharoen, T. (2011). Hydration structure and dynamics of K</t>
    </r>
    <r>
      <rPr>
        <vertAlign val="superscript"/>
        <sz val="14"/>
        <color indexed="8"/>
        <rFont val="TH Niramit AS"/>
      </rPr>
      <t>+</t>
    </r>
    <r>
      <rPr>
        <sz val="14"/>
        <color indexed="8"/>
        <rFont val="TH Niramit AS"/>
      </rPr>
      <t xml:space="preserve"> and Ca</t>
    </r>
    <r>
      <rPr>
        <vertAlign val="superscript"/>
        <sz val="14"/>
        <color indexed="8"/>
        <rFont val="TH Niramit AS"/>
      </rPr>
      <t>2+</t>
    </r>
    <r>
      <rPr>
        <sz val="14"/>
        <color indexed="8"/>
        <rFont val="TH Niramit AS"/>
      </rPr>
      <t xml:space="preserve"> in aqueous solution: Comparison of conventional QM/MM and ONIOM-XS MD simulations. </t>
    </r>
    <r>
      <rPr>
        <i/>
        <sz val="14"/>
        <color indexed="8"/>
        <rFont val="TH Niramit AS"/>
      </rPr>
      <t>Chemical Physics Letters</t>
    </r>
    <r>
      <rPr>
        <sz val="14"/>
        <color indexed="8"/>
        <rFont val="TH Niramit AS"/>
      </rPr>
      <t xml:space="preserve"> 517(4-6): 171-175.</t>
    </r>
  </si>
  <si>
    <r>
      <rPr>
        <sz val="14"/>
        <color indexed="8"/>
        <rFont val="Times New Roman"/>
        <family val="1"/>
      </rPr>
      <t xml:space="preserve"> </t>
    </r>
    <r>
      <rPr>
        <sz val="14"/>
        <color indexed="8"/>
        <rFont val="TH Niramit AS"/>
      </rPr>
      <t xml:space="preserve">Chuenchor, W., Pengthaisong, S., Robinson, R. C., Yuvaniyama, J., Svasti, J., and Cairns, J. R. K. (2011). The structural basis of oligosaccharide binding by rice BGlu1 beta-glucosidase. </t>
    </r>
    <r>
      <rPr>
        <i/>
        <sz val="14"/>
        <color indexed="8"/>
        <rFont val="TH Niramit AS"/>
      </rPr>
      <t xml:space="preserve">Journal of Structural Biology </t>
    </r>
    <r>
      <rPr>
        <sz val="14"/>
        <color indexed="8"/>
        <rFont val="TH Niramit AS"/>
      </rPr>
      <t>173(1): 169-179.</t>
    </r>
  </si>
  <si>
    <r>
      <rPr>
        <sz val="14"/>
        <color indexed="8"/>
        <rFont val="Times New Roman"/>
        <family val="1"/>
      </rPr>
      <t xml:space="preserve"> </t>
    </r>
    <r>
      <rPr>
        <sz val="14"/>
        <color indexed="8"/>
        <rFont val="TH Niramit AS"/>
      </rPr>
      <t xml:space="preserve">Klahan K., Nantapong N., and Chudapongse N. (2011). Antifungal activity of the extract of Alpinia officinarum Hance rhizomes on Candida albicans. </t>
    </r>
    <r>
      <rPr>
        <i/>
        <sz val="14"/>
        <color indexed="8"/>
        <rFont val="TH Niramit AS"/>
      </rPr>
      <t>Planta Medica</t>
    </r>
    <r>
      <rPr>
        <sz val="14"/>
        <color indexed="8"/>
        <rFont val="TH Niramit AS"/>
      </rPr>
      <t xml:space="preserve"> 77(12): 1406-1406.</t>
    </r>
  </si>
  <si>
    <r>
      <rPr>
        <sz val="14"/>
        <color indexed="8"/>
        <rFont val="Times New Roman"/>
        <family val="1"/>
      </rPr>
      <t xml:space="preserve"> </t>
    </r>
    <r>
      <rPr>
        <sz val="14"/>
        <color indexed="8"/>
        <rFont val="TH Niramit AS"/>
      </rPr>
      <t>Hashimoto, M., He, R.-H., Testaud, J. P., Meevasana, W., et al. (2011). Reaffirming the dx2-y2 Superconducting Gap Using the Autocorrelation Angle-Resolved Photoemission Spectroscopy of Bi</t>
    </r>
    <r>
      <rPr>
        <vertAlign val="subscript"/>
        <sz val="14"/>
        <color indexed="8"/>
        <rFont val="TH Niramit AS"/>
      </rPr>
      <t>1.5</t>
    </r>
    <r>
      <rPr>
        <sz val="14"/>
        <color indexed="8"/>
        <rFont val="TH Niramit AS"/>
      </rPr>
      <t>Pb</t>
    </r>
    <r>
      <rPr>
        <vertAlign val="subscript"/>
        <sz val="14"/>
        <color indexed="8"/>
        <rFont val="TH Niramit AS"/>
      </rPr>
      <t>0.55</t>
    </r>
    <r>
      <rPr>
        <sz val="14"/>
        <color indexed="8"/>
        <rFont val="TH Niramit AS"/>
      </rPr>
      <t>Sr</t>
    </r>
    <r>
      <rPr>
        <vertAlign val="subscript"/>
        <sz val="14"/>
        <color indexed="8"/>
        <rFont val="TH Niramit AS"/>
      </rPr>
      <t>1.6</t>
    </r>
    <r>
      <rPr>
        <sz val="14"/>
        <color indexed="8"/>
        <rFont val="TH Niramit AS"/>
      </rPr>
      <t>La</t>
    </r>
    <r>
      <rPr>
        <vertAlign val="subscript"/>
        <sz val="14"/>
        <color indexed="8"/>
        <rFont val="TH Niramit AS"/>
      </rPr>
      <t>0.4</t>
    </r>
    <r>
      <rPr>
        <sz val="14"/>
        <color indexed="8"/>
        <rFont val="TH Niramit AS"/>
      </rPr>
      <t>CuO</t>
    </r>
    <r>
      <rPr>
        <vertAlign val="subscript"/>
        <sz val="14"/>
        <color indexed="8"/>
        <rFont val="TH Niramit AS"/>
      </rPr>
      <t>6+d</t>
    </r>
    <r>
      <rPr>
        <sz val="14"/>
        <color indexed="8"/>
        <rFont val="TH Niramit AS"/>
      </rPr>
      <t xml:space="preserve">. </t>
    </r>
    <r>
      <rPr>
        <i/>
        <sz val="14"/>
        <color indexed="8"/>
        <rFont val="TH Niramit AS"/>
      </rPr>
      <t>Physical Review Letters</t>
    </r>
    <r>
      <rPr>
        <sz val="14"/>
        <color indexed="8"/>
        <rFont val="TH Niramit AS"/>
      </rPr>
      <t xml:space="preserve">  106(16): art. 167003.</t>
    </r>
  </si>
  <si>
    <r>
      <rPr>
        <sz val="14"/>
        <color indexed="8"/>
        <rFont val="Times New Roman"/>
        <family val="1"/>
      </rPr>
      <t xml:space="preserve"> </t>
    </r>
    <r>
      <rPr>
        <sz val="14"/>
        <color indexed="8"/>
        <rFont val="TH Niramit AS"/>
      </rPr>
      <t>He, R.-H., Hashimoto, M., Karapetyan, H., Koralek, J. D., Hinton, J. P., Testaud, J. P., Nathan, V., Yoshida, Y., Yao, H., Tanaka, K., Meevasana, W. et al. (2011). From a single-band metal to a high-temperature superconductor via two thermal phase transitions</t>
    </r>
    <r>
      <rPr>
        <i/>
        <sz val="14"/>
        <color indexed="8"/>
        <rFont val="TH Niramit AS"/>
      </rPr>
      <t>. Science</t>
    </r>
    <r>
      <rPr>
        <sz val="14"/>
        <color indexed="8"/>
        <rFont val="TH Niramit AS"/>
      </rPr>
      <t xml:space="preserve"> 331(6024): 1579-1583.</t>
    </r>
  </si>
  <si>
    <r>
      <rPr>
        <sz val="14"/>
        <rFont val="Times New Roman"/>
        <family val="1"/>
      </rPr>
      <t xml:space="preserve"> </t>
    </r>
    <r>
      <rPr>
        <sz val="14"/>
        <rFont val="TH Niramit AS"/>
      </rPr>
      <t xml:space="preserve">Jantarattana, P., Sirisathitkul, C., Hunyek, A., and Maensiri, S. (2011). Electric and magnetic properties of recycled ndfeb-natural rubber composites. </t>
    </r>
    <r>
      <rPr>
        <i/>
        <sz val="14"/>
        <rFont val="TH Niramit AS"/>
      </rPr>
      <t>Advanced Composites Letters</t>
    </r>
    <r>
      <rPr>
        <sz val="14"/>
        <rFont val="TH Niramit AS"/>
      </rPr>
      <t xml:space="preserve"> 20(2): 48-51.</t>
    </r>
  </si>
  <si>
    <r>
      <rPr>
        <sz val="14"/>
        <color indexed="8"/>
        <rFont val="Times New Roman"/>
        <family val="1"/>
      </rPr>
      <t xml:space="preserve"> </t>
    </r>
    <r>
      <rPr>
        <sz val="14"/>
        <color indexed="8"/>
        <rFont val="TH Niramit AS"/>
      </rPr>
      <t xml:space="preserve">Thongbai, P., Putasaeng, B., Yamwong, T., and Maensiri, S. (2011). Improved dielectric and non-ohmic properties of Ca2Cu 2Ti4O12 ceramics prepared by a polymer pyrolysis method. </t>
    </r>
    <r>
      <rPr>
        <i/>
        <sz val="14"/>
        <color indexed="8"/>
        <rFont val="TH Niramit AS"/>
      </rPr>
      <t>Journal of Alloys and Compounds</t>
    </r>
    <r>
      <rPr>
        <sz val="14"/>
        <color indexed="8"/>
        <rFont val="TH Niramit AS"/>
      </rPr>
      <t xml:space="preserve"> 509(27): 7416-7420.</t>
    </r>
  </si>
  <si>
    <r>
      <rPr>
        <sz val="14"/>
        <color indexed="8"/>
        <rFont val="Times New Roman"/>
        <family val="1"/>
      </rPr>
      <t xml:space="preserve"> </t>
    </r>
    <r>
      <rPr>
        <sz val="14"/>
        <color indexed="8"/>
        <rFont val="TH Niramit AS"/>
      </rPr>
      <t xml:space="preserve">T-Thienprasert, J., Limpijumnong, S., Du, M.-H., and Singh, D.J. (2011). First principles study of O defects in CdSe. </t>
    </r>
    <r>
      <rPr>
        <i/>
        <sz val="14"/>
        <color indexed="8"/>
        <rFont val="TH Niramit AS"/>
      </rPr>
      <t>Physica B: Condensed Matter</t>
    </r>
    <r>
      <rPr>
        <sz val="14"/>
        <color indexed="8"/>
        <rFont val="TH Niramit AS"/>
      </rPr>
      <t>: doi:10.1016/j.physb.2011.08.042. (Article in Press) (Epub on Scopus)</t>
    </r>
  </si>
  <si>
    <t>สำนักวิชาวิศวกรรมศาสตร์</t>
  </si>
  <si>
    <t>วิศวกรรมการผลิต</t>
  </si>
  <si>
    <t xml:space="preserve"> </t>
  </si>
  <si>
    <t>IS</t>
  </si>
  <si>
    <t xml:space="preserve"> เพิ่มศักดิ์ พิมพ์จ่อง ปภากร พิทยชวาล พรศิริ จงกล. (2554). การออกแบบท่าทางการทำงานในกระบวนการผลิตไก่แปรรูปด้วยเทคนิค REBA.  ใน การประชุมวิชาการข่ายงานวิศวกรรมอุตสาหการ (IE Network 2011) (หน้า 353-358). 21-22 ตุลาคม 2554, ชลบุรี.</t>
  </si>
  <si>
    <t xml:space="preserve"> ปานฤทัย แสงฟ้า และ ปภากร พิทยชวาล . (2554). การวิเคราะห์จำนวนเครื่องจักรและตำแหน่งการจัดวางเพื่อการเพิ่มประสิทธิภาพการผลิต.ใน การประชุมวิชาการข่ายงานวิศวกรรมอุตสาหการ (IE Network 2011) (หน้า 488-493). 21-22 ตุลาคม 2554, ชลบุรี.</t>
  </si>
  <si>
    <t>รวมสำนักวิชาวิศวกรรมศาสตร์</t>
  </si>
  <si>
    <t>Udomsuk, S., Areerak, T., Areerak, K-L., and Areerak, K-N. (2011). Power loss identification of separately excited DC motor using adaptive tabu search. European Journal of Scientific Research 60(4): 488-497</t>
  </si>
  <si>
    <t>รายชื่อบทความวิจัยระดับชาติหรือนานาชาติทั้งหมดของอาจารย์ประจำและนักวิจัยประจำ ปี พ.ศ. 2554 (มกราคม - ธันวาคม 2554)</t>
  </si>
  <si>
    <t>Yimsamran, S. and Dasananda, S. (2011). Pattern of leptosprirosis incidence in Thailand: a spatiotemporal analysis. Suranaree Journal of Science and Technology 18(4): 287-298.</t>
  </si>
  <si>
    <t>Chuarkham, K., Sattayatham, P., and Klongdee, W. (2011). Controlling for a discrete-time surplus process in insurance to reach a firm's target. Far East Journal of Mathematical Science (TJ&lt;S), 50(2011), 197-224</t>
  </si>
  <si>
    <t>Sattayatham, P. and Intarasit, A. (2011). An approximate formula of European option for fractional stochastic volatility Jump-Diffusion model. Journal of Mathematics and Statistcs, 7(3)(2011), 230-238.</t>
  </si>
  <si>
    <t>Sattayatham, P. and Talangtam, T. (2012). Fitting of finite mixture distributions to motor insurance claims. Journal of Mathematics and Statistics, 8: 49-56.</t>
  </si>
  <si>
    <t>Moshkin,  N.P., Narong,  K., Chernykh,  G. G. (2011). A comparative study of the performance of high-resolution non-oscillating advection schemes in the context of the motion induced by mixed region in a stratified fluid. 20(4): 468-486</t>
  </si>
  <si>
    <r>
      <t xml:space="preserve">Maneedaeng, A., Haller, K. J., Grady, B. P., and Flood, A. E. (2011). Thermodynamic parameters and counterion binding to the micelle in binary anionic surfactant systems. </t>
    </r>
    <r>
      <rPr>
        <i/>
        <sz val="14"/>
        <rFont val="TH Niramit AS"/>
      </rPr>
      <t>Journal of Colloid and Interface Science</t>
    </r>
    <r>
      <rPr>
        <sz val="14"/>
        <rFont val="TH Niramit AS"/>
      </rPr>
      <t xml:space="preserve"> 356(2): 598-604.</t>
    </r>
  </si>
  <si>
    <t>กายวิภาค</t>
  </si>
  <si>
    <r>
      <t xml:space="preserve">Sinsuwan, S., Rodtong, S. and Yongsawatdigul, J. (2011). Evidence of cell-associated proteinases from </t>
    </r>
    <r>
      <rPr>
        <i/>
        <sz val="14"/>
        <color indexed="8"/>
        <rFont val="TH Niramit AS"/>
      </rPr>
      <t xml:space="preserve">Virgibacillus </t>
    </r>
    <r>
      <rPr>
        <sz val="14"/>
        <color indexed="8"/>
        <rFont val="TH Niramit AS"/>
      </rPr>
      <t xml:space="preserve">sp. SK33 isolated from fish sauce fermentation. </t>
    </r>
    <r>
      <rPr>
        <i/>
        <sz val="14"/>
        <color indexed="8"/>
        <rFont val="TH Niramit AS"/>
      </rPr>
      <t>Journal of Food Science</t>
    </r>
    <r>
      <rPr>
        <sz val="14"/>
        <color indexed="8"/>
        <rFont val="TH Niramit AS"/>
      </rPr>
      <t xml:space="preserve"> 76(3): C413-C419.</t>
    </r>
  </si>
  <si>
    <r>
      <t xml:space="preserve">Kosa, P., Kulworawanichpong, T., Horpibulsuk, S., Chinkulkijniwat, A., Srivoramas, R., </t>
    </r>
    <r>
      <rPr>
        <b/>
        <sz val="14"/>
        <rFont val="TH Niramit AS"/>
      </rPr>
      <t xml:space="preserve">Teaumroong, N. </t>
    </r>
    <r>
      <rPr>
        <sz val="14"/>
        <rFont val="TH Niramit AS"/>
      </rPr>
      <t xml:space="preserve">(2011). Potential micro-hydropower assessment in mun river Basin, Thailand.  In </t>
    </r>
    <r>
      <rPr>
        <i/>
        <sz val="14"/>
        <rFont val="TH Niramit AS"/>
      </rPr>
      <t>2011 Asia-Pacific Power and Energy Engineering Conference, APPEEC 2011</t>
    </r>
    <r>
      <rPr>
        <sz val="14"/>
        <rFont val="TH Niramit AS"/>
      </rPr>
      <t xml:space="preserve"> (pp 914-917).</t>
    </r>
  </si>
  <si>
    <r>
      <t xml:space="preserve">Limanond, T., and Tuntiworawit, N. (2011). Estimating Bangkok arterial link speed using conventional road detectors. </t>
    </r>
    <r>
      <rPr>
        <i/>
        <sz val="14"/>
        <rFont val="TH Niramit AS"/>
      </rPr>
      <t>Transportation Planning and Technology</t>
    </r>
    <r>
      <rPr>
        <sz val="14"/>
        <rFont val="TH Niramit AS"/>
      </rPr>
      <t xml:space="preserve"> 34(3): 231-243.</t>
    </r>
  </si>
  <si>
    <r>
      <t xml:space="preserve">Srinakorn, P., Tantikamton, K., Khaewnak, A., Srisertpol, J.,  and Chamniprasart, K.  (2011). Treatment of Marine Shrimp Culture Pond Sediment by Anaerobic Digestion Process. </t>
    </r>
    <r>
      <rPr>
        <i/>
        <sz val="14"/>
        <rFont val="TH Niramit AS"/>
      </rPr>
      <t>Journal of Environmental Management</t>
    </r>
    <r>
      <rPr>
        <sz val="14"/>
        <rFont val="TH Niramit AS"/>
      </rPr>
      <t xml:space="preserve"> 7(2): 1-16.</t>
    </r>
  </si>
  <si>
    <r>
      <t xml:space="preserve"> Prommak, C., Wechtaison, C. (2011). On the quality of service optimization for WiMAX networks using multi-hop relay stations. </t>
    </r>
    <r>
      <rPr>
        <i/>
        <sz val="14"/>
        <rFont val="TH Niramit AS"/>
      </rPr>
      <t>Communications in Computer and Information Science</t>
    </r>
    <r>
      <rPr>
        <sz val="14"/>
        <rFont val="TH Niramit AS"/>
      </rPr>
      <t>. 189 CCIS: 93-106.</t>
    </r>
  </si>
  <si>
    <t>จำนวนอาจารย์ประจำ *</t>
  </si>
  <si>
    <r>
      <rPr>
        <b/>
        <sz val="13"/>
        <rFont val="TH SarabunPSK"/>
        <family val="2"/>
      </rPr>
      <t>หมายเหตุ :</t>
    </r>
    <r>
      <rPr>
        <sz val="13"/>
        <rFont val="TH SarabunPSK"/>
        <family val="2"/>
      </rPr>
      <t xml:space="preserve">  * นับจำนวนอาจารย์ประจำและนักวิจัยเทียบเท่าที่ปฏิบัติงานจริงและลาศึกษาต่อ</t>
    </r>
  </si>
  <si>
    <t>** ภาพรวมระดับสำนักวิชา ไม่นับซ้ำผลงานที่มีการเขียนร่วมกันมากกว่า 1 สาขาวิชา</t>
  </si>
  <si>
    <t>*** ภาพรวมระดับมหาวิทยาลัย ไม่นับซ้ำผลงานที่มีการเขียนร่วมกันมากกว่า 1 สำนักวิชา</t>
  </si>
  <si>
    <t>Maneedaeng, A., Haller, K. J., Grady, B. P., and Flood, A. E. (2011). Thermodynamic parameters and counterion binding to the micelle in binary anionic surfactant systems. Journal of Colloid and Interface Science 356(2): 598-604.</t>
  </si>
  <si>
    <r>
      <t xml:space="preserve">Batsungnoen, K., Promrak, P., and Kulworawanichpong, T. (2011). The study of appropriate light intensity levels for office work (Causing the least visual discomfort). In </t>
    </r>
    <r>
      <rPr>
        <i/>
        <sz val="14"/>
        <rFont val="TH Niramit AS"/>
      </rPr>
      <t xml:space="preserve">Proceedings of World Academy of Science, Engineering and Technology </t>
    </r>
    <r>
      <rPr>
        <sz val="14"/>
        <rFont val="TH Niramit AS"/>
      </rPr>
      <t>80: 266-270.</t>
    </r>
  </si>
  <si>
    <r>
      <rPr>
        <sz val="14"/>
        <rFont val="Times New Roman"/>
        <family val="1"/>
      </rPr>
      <t xml:space="preserve"> </t>
    </r>
    <r>
      <rPr>
        <sz val="14"/>
        <rFont val="TH Niramit AS"/>
      </rPr>
      <t>Batsungnoen, K., Promrak, P., and Kulworawanichpong, T. (2011). The study of appropriate light intensity levels for office work (Causing the least visual discomfort). In Proceedings of World Academy of Science, Engineering and Technology 80: 266-270.</t>
    </r>
  </si>
  <si>
    <t>Khajudparn P, Tantasawat P. 2001. Relationships and variability of agronomic and physiological characters in mungbean.African Journal of Biotechnology 10: 9992-10000</t>
  </si>
  <si>
    <r>
      <t xml:space="preserve">Phrommao, E., Yongsawatdigul, J., Rodtong, S., and </t>
    </r>
    <r>
      <rPr>
        <b/>
        <sz val="14"/>
        <rFont val="TH Niramit AS"/>
      </rPr>
      <t>Yamabhai, M</t>
    </r>
    <r>
      <rPr>
        <sz val="14"/>
        <rFont val="TH Niramit AS"/>
      </rPr>
      <t>. (2011). A novel subtilase with NaCl-activated and oxidant-stable activity from Virgibacillus sp. SK37.</t>
    </r>
    <r>
      <rPr>
        <b/>
        <sz val="14"/>
        <rFont val="TH Niramit AS"/>
      </rPr>
      <t xml:space="preserve"> BMC Biotechnology</t>
    </r>
    <r>
      <rPr>
        <sz val="14"/>
        <rFont val="TH Niramit AS"/>
      </rPr>
      <t xml:space="preserve"> 11, 65</t>
    </r>
  </si>
  <si>
    <t xml:space="preserve">รัตนาภรณ์ กุลชาติ, ธีรยุทธ เกิดไทย, สนั่น จอกลอย, นิมิตร วรสูต, โสภณ วงศ์แก้ว และอารันต์  พัฒโนทัย. (2554). การติดเชื้อรา Aspergillus flavus และการปนเปื้อนสารอะฟลาทอกซินในถั่วลิสง 6 พันธุ์เมื่อกระทบแล้งในช่วงปลายของการเจริญเติบโต.แก่นเกษตร 39 ฉบับพิเศษ 3: 12-22 (2554). </t>
  </si>
  <si>
    <r>
      <t xml:space="preserve">เกียรติศักดิ์  บัตรสูงเนิน และ ธนัดชัย  กุลวรวานิชพงษ์. (2554). การสร้างเครื่องตรวจวัดระดับเสียงโดยใช้เซนเซอร์วัดเสียง. ใน  </t>
    </r>
    <r>
      <rPr>
        <i/>
        <sz val="14"/>
        <rFont val="TH Niramit AS"/>
      </rPr>
      <t xml:space="preserve">การนำเสนอผลงานวิชาการ ความปลอดภัยและอาชีวอนามัย ครั้งที่ 25 </t>
    </r>
    <r>
      <rPr>
        <sz val="14"/>
        <rFont val="TH Niramit AS"/>
      </rPr>
      <t xml:space="preserve"> (หน้า 41-50). 7-9 กรกฎาคม 2554.</t>
    </r>
  </si>
  <si>
    <r>
      <t xml:space="preserve">เกียรติศักดิ์  บัตรสูงเนิน และ ธนัดชัย  กุลวรวานิชพงษ์. (2554). การสร้างเครื่องตรวจวัดระดับความเข้มแสงโดยใช้เซนเซอร์วัดแสงชนิด LDR.  ใน </t>
    </r>
    <r>
      <rPr>
        <i/>
        <sz val="14"/>
        <rFont val="TH Niramit AS"/>
      </rPr>
      <t>การนำเสนอผลงานวิชาการ ความปลอดภัยและอาชีวอนามัย ครั้งที่ 25</t>
    </r>
    <r>
      <rPr>
        <sz val="14"/>
        <rFont val="TH Niramit AS"/>
      </rPr>
      <t xml:space="preserve">  (หน้า 51-60). 7-9 กรกฎาคม 2554.</t>
    </r>
  </si>
  <si>
    <r>
      <t xml:space="preserve">Musigapong, P., Batsungnoen, K., and Boonraksa, P. (2011). Visual Fatigue During Inspection With and Without Lens. </t>
    </r>
    <r>
      <rPr>
        <i/>
        <sz val="14"/>
        <rFont val="TH Niramit AS"/>
      </rPr>
      <t>Epidemiology</t>
    </r>
    <r>
      <rPr>
        <sz val="14"/>
        <rFont val="TH Niramit AS"/>
      </rPr>
      <t xml:space="preserve"> 22(1): S273-S273.</t>
    </r>
  </si>
  <si>
    <r>
      <t xml:space="preserve">Batsungneon, K., and Kulworawanichpong, T. (2011). Effect of dust particles in local rice mills on human respiratory system. </t>
    </r>
    <r>
      <rPr>
        <i/>
        <sz val="14"/>
        <rFont val="TH Niramit AS"/>
      </rPr>
      <t>Proceedings of World Academy of Science, Engineering and Technology</t>
    </r>
    <r>
      <rPr>
        <sz val="14"/>
        <rFont val="TH Niramit AS"/>
      </rPr>
      <t xml:space="preserve"> 80: 260-265.</t>
    </r>
  </si>
  <si>
    <r>
      <t xml:space="preserve">Pentamwa, P., Kanaratanadilok, N., and Oanh, N.T.K. (2011). Indoor pesticide application practices and levels in homes of Bangkok metropolitan region. </t>
    </r>
    <r>
      <rPr>
        <i/>
        <sz val="14"/>
        <rFont val="TH Niramit AS"/>
      </rPr>
      <t>Environmental Monitoring and Assessment</t>
    </r>
    <r>
      <rPr>
        <sz val="14"/>
        <rFont val="TH Niramit AS"/>
      </rPr>
      <t xml:space="preserve"> 181, 363-372.</t>
    </r>
  </si>
  <si>
    <r>
      <t xml:space="preserve">Potivichayanon, S., Sungmon, T., Chaikongmao, W., and Kamvanin, S. (2011). Enhancement of biogas production from bakery waste by Pseudomonas aeruginosa. In </t>
    </r>
    <r>
      <rPr>
        <i/>
        <sz val="14"/>
        <rFont val="TH Niramit AS"/>
      </rPr>
      <t>Proceedings of World Academy of Science, Engineering and Technology</t>
    </r>
    <r>
      <rPr>
        <sz val="14"/>
        <rFont val="TH Niramit AS"/>
      </rPr>
      <t xml:space="preserve"> 80: 529-532.</t>
    </r>
  </si>
  <si>
    <r>
      <t> </t>
    </r>
    <r>
      <rPr>
        <sz val="14"/>
        <rFont val="TH Niramit AS"/>
      </rPr>
      <t>สฤษดิ์ โคตุละ   สุดจิต ครุจิต   และนเรศ เชื้อสุวรรณ(2554).การปล่อยสารมลพิษอากาศจากยานพาหนะบนถนนในเขตเทศบาลนครนครราชสีมา.ใน</t>
    </r>
    <r>
      <rPr>
        <i/>
        <sz val="14"/>
        <rFont val="TH Niramit AS"/>
      </rPr>
      <t>การประชุมทางวิชาการสิ่งแวดล้อมนเรศวร ครั้งที่ 7</t>
    </r>
    <r>
      <rPr>
        <sz val="14"/>
        <rFont val="TH Niramit AS"/>
      </rPr>
      <t>. 29-30 กรกฎาคม 2554, จ.พิษณุโลก. (หน้าที่ 83 - 95) จำนวน  13  หน้า</t>
    </r>
  </si>
  <si>
    <r>
      <t xml:space="preserve">Pentamwa, P., Thipthara, W., and Nuangon, S. (2011). Hardness removal from groundwater by synthetic resin from waste plastics. In </t>
    </r>
    <r>
      <rPr>
        <i/>
        <sz val="14"/>
        <rFont val="TH Niramit AS"/>
      </rPr>
      <t>The 2011 4</t>
    </r>
    <r>
      <rPr>
        <i/>
        <vertAlign val="superscript"/>
        <sz val="14"/>
        <rFont val="TH Niramit AS"/>
      </rPr>
      <t>th</t>
    </r>
    <r>
      <rPr>
        <i/>
        <sz val="14"/>
        <rFont val="TH Niramit AS"/>
      </rPr>
      <t xml:space="preserve"> International Conference on Environmental and Computer Science – ICECS 2011</t>
    </r>
    <r>
      <rPr>
        <sz val="14"/>
        <rFont val="TH Niramit AS"/>
      </rPr>
      <t>. 16-18 September 2011, Singapore. (หน้าที่ 59 - 63) จำนวน  5  หน้า</t>
    </r>
  </si>
  <si>
    <r>
      <t xml:space="preserve">สุดสายชล หอมทอง, นเรศ  เชื้อสุวรรณ และ สุบัณฑิต  นิ่มรัตน์.  (2554). การกำจัดสีเมทิลเรดด้วยการดูดซับ/วิธีทางชีวภาพ (Removal of Methyl Red Color Employing Adsorption/Biological Treatments). </t>
    </r>
    <r>
      <rPr>
        <i/>
        <sz val="14"/>
        <rFont val="TH Niramit AS"/>
      </rPr>
      <t>วารสารวิทยาศาสตร์บูรพา</t>
    </r>
    <r>
      <rPr>
        <sz val="14"/>
        <rFont val="TH Niramit AS"/>
      </rPr>
      <t xml:space="preserve"> 16(2): 63-74.</t>
    </r>
  </si>
  <si>
    <r>
      <t xml:space="preserve">Chuersuwan, N.  (2011). Comprehension of Sufficient Philosophy in Thai Farmers on Agricultural and Environmental Friendly Purchasing Products in Northeastern Thailand.  In  </t>
    </r>
    <r>
      <rPr>
        <i/>
        <sz val="14"/>
        <rFont val="TH Niramit AS"/>
      </rPr>
      <t>International Conference on Qualitative and Quantitative Economics Research (QQE 2011)</t>
    </r>
    <r>
      <rPr>
        <sz val="14"/>
        <rFont val="TH Niramit AS"/>
      </rPr>
      <t xml:space="preserve"> (pp Q53-Q56). 23-24  May 2011, Singapore.</t>
    </r>
  </si>
  <si>
    <r>
      <t xml:space="preserve">Boonprakob, P., and Usaha S.  (2011). A blended training model using mobile devices to enhance speaking ability of local tour cuides.  </t>
    </r>
    <r>
      <rPr>
        <i/>
        <sz val="14"/>
        <rFont val="TH Niramit AS"/>
      </rPr>
      <t>Suranaree Journal of Social Science</t>
    </r>
    <r>
      <rPr>
        <sz val="14"/>
        <rFont val="TH Niramit AS"/>
      </rPr>
      <t xml:space="preserve"> 5(2): 1-27.</t>
    </r>
  </si>
  <si>
    <r>
      <t xml:space="preserve"> Wei, Z. and Pinyonatthagarn, D. (2011). A study of the relationship between multiple intelligences &amp; grammatical errors.  </t>
    </r>
    <r>
      <rPr>
        <i/>
        <sz val="14"/>
        <rFont val="TH Niramit AS"/>
      </rPr>
      <t>Suranaree Journal of Social Science</t>
    </r>
    <r>
      <rPr>
        <sz val="14"/>
        <rFont val="TH Niramit AS"/>
      </rPr>
      <t xml:space="preserve"> 5(2): 29-50.</t>
    </r>
  </si>
  <si>
    <r>
      <t>Li, Q. and Pramoolsook, I. (2011). A Comparative Analysis of English Argumentative Essays Written by English Major and Non-English Major Students at a Chinese University – A Pilot Study. In Proceeding of The2</t>
    </r>
    <r>
      <rPr>
        <vertAlign val="superscript"/>
        <sz val="14"/>
        <rFont val="TH Niramit AS"/>
      </rPr>
      <t>nd</t>
    </r>
    <r>
      <rPr>
        <sz val="14"/>
        <rFont val="TH Niramit AS"/>
      </rPr>
      <t xml:space="preserve"> International Conference on Language and Communication “Dynamism of Language and Communication in Society” ICLC 2010 (pp. 34-44). 5-6 August 2010.</t>
    </r>
  </si>
  <si>
    <r>
      <t xml:space="preserve">Thianniwet, T., Phosaard, S., and Pattara-Atikom, W. (2011). The optimization of an intelligent traffic congestion level classification from motorists’ judgments on vehicle’ s moving patterns. In </t>
    </r>
    <r>
      <rPr>
        <i/>
        <sz val="14"/>
        <rFont val="TH Niramit AS"/>
      </rPr>
      <t>The International Conference on Information and Communication Engineering (ICICE’ 11).</t>
    </r>
    <r>
      <rPr>
        <sz val="14"/>
        <rFont val="TH Niramit AS"/>
      </rPr>
      <t xml:space="preserve"> By World Academy of Science, Engineering and Technology (WASET). 24-26 June 2011, Paris, France. pp. 636-641.</t>
    </r>
  </si>
  <si>
    <r>
      <t>Chamnongsri, N., Manmart, L., and Wuwongse, V. (2011).  A Study of Users' Requirements in the Development of Palm Leaf Manuscripts Metadata Schema. The role of digital libraries in a time of global change, and 12</t>
    </r>
    <r>
      <rPr>
        <vertAlign val="superscript"/>
        <sz val="14"/>
        <rFont val="TH Niramit AS"/>
      </rPr>
      <t>th</t>
    </r>
    <r>
      <rPr>
        <sz val="14"/>
        <rFont val="TH Niramit AS"/>
      </rPr>
      <t xml:space="preserve"> international conference on Asia-Pacific digital libraries, Lecture Note es in Computer (pp 120-129). Springer-Verlag Berlin, Heidelberg.</t>
    </r>
  </si>
  <si>
    <r>
      <t>Chatcharaporn, K.,  Angskun, J., Angskun, T. (2011).  Mobile Augmented Reality Based on Social Network, The 7</t>
    </r>
    <r>
      <rPr>
        <vertAlign val="superscript"/>
        <sz val="14"/>
        <rFont val="TH Niramit AS"/>
      </rPr>
      <t>th</t>
    </r>
    <r>
      <rPr>
        <sz val="14"/>
        <rFont val="TH Niramit AS"/>
      </rPr>
      <t xml:space="preserve"> International Conference on Computing and Information Technology (IC2IT2011), King Mongkut’s University of Technology North Bangkok (KMUTNB) (pp  133-138). Bangkok, Thailand, May 11-12, 2011, </t>
    </r>
  </si>
  <si>
    <r>
      <t>Pimsuwan, P., Angskun, J., and Angskun, T. (2011). An Anthropological Museum Learning via Online 4D System, The 3</t>
    </r>
    <r>
      <rPr>
        <vertAlign val="superscript"/>
        <sz val="14"/>
        <rFont val="TH Niramit AS"/>
      </rPr>
      <t>rd</t>
    </r>
    <r>
      <rPr>
        <sz val="14"/>
        <rFont val="TH Niramit AS"/>
      </rPr>
      <t xml:space="preserve"> Conference on Application Research and Development (ECTI-CARD 2011) (pp 76-81). Bangkok, Thailand, May 5-6, 2011.</t>
    </r>
  </si>
  <si>
    <r>
      <t xml:space="preserve">Sinsuwan, S., Rodtong, S. and Yongsawatdigul, J. (2011). Evidence of cell-associated proteinases from </t>
    </r>
    <r>
      <rPr>
        <i/>
        <sz val="14"/>
        <rFont val="TH SarabunPSK"/>
        <family val="2"/>
      </rPr>
      <t xml:space="preserve">Virgibacillus </t>
    </r>
    <r>
      <rPr>
        <sz val="14"/>
        <rFont val="TH SarabunPSK"/>
        <family val="2"/>
      </rPr>
      <t xml:space="preserve">sp. SK33 isolated from fish sauce fermentation. </t>
    </r>
    <r>
      <rPr>
        <i/>
        <sz val="14"/>
        <rFont val="TH SarabunPSK"/>
        <family val="2"/>
      </rPr>
      <t>Journal of Food Science</t>
    </r>
    <r>
      <rPr>
        <sz val="14"/>
        <rFont val="TH SarabunPSK"/>
        <family val="2"/>
      </rPr>
      <t xml:space="preserve"> 76(3): C413-C419.</t>
    </r>
  </si>
  <si>
    <r>
      <t xml:space="preserve">Limanond, T., Butsingkorn, T., and Chermkhunthod, C. (2011). Travel behavior of university students who live on campus: A case study of a rural university in Asia. </t>
    </r>
    <r>
      <rPr>
        <i/>
        <sz val="14"/>
        <rFont val="TH Niramit AS"/>
      </rPr>
      <t>Transport Policy</t>
    </r>
    <r>
      <rPr>
        <sz val="14"/>
        <rFont val="TH Niramit AS"/>
      </rPr>
      <t xml:space="preserve"> 18(1): 163-171.</t>
    </r>
  </si>
  <si>
    <r>
      <t xml:space="preserve">Limanond, T., Jomnonkwao, S., and Srikaew, A. (2011). Projection of future transport energy demand of Thailand. </t>
    </r>
    <r>
      <rPr>
        <i/>
        <sz val="14"/>
        <rFont val="TH Niramit AS"/>
      </rPr>
      <t>Energy Policy</t>
    </r>
    <r>
      <rPr>
        <sz val="14"/>
        <rFont val="TH Niramit AS"/>
      </rPr>
      <t xml:space="preserve"> 39(5): 2754-2763.</t>
    </r>
  </si>
  <si>
    <r>
      <t xml:space="preserve">Limanond, T., Jomnonkwao, S., Watthanaklang, D., Ratanavaraha, V., Siridhara, S. (2011). How vehicle ownership affect time utilization on study, leisure, social activities, and academic performance of university students? A case study of engineering freshmen in a rural university in Thailand. </t>
    </r>
    <r>
      <rPr>
        <i/>
        <sz val="14"/>
        <rFont val="TH Niramit AS"/>
      </rPr>
      <t>Transport Policy</t>
    </r>
    <r>
      <rPr>
        <sz val="14"/>
        <rFont val="TH Niramit AS"/>
      </rPr>
      <t xml:space="preserve"> 18(5): 719-726.</t>
    </r>
  </si>
  <si>
    <r>
      <t xml:space="preserve">Lin, D.-Y., Karoonsoontawong, A., and Waller, S. T.  (2011). A Dantzig-Wolfe Decomposition Based Heuristic Scheme for Bi-level Dynamic Network Design Problem. </t>
    </r>
    <r>
      <rPr>
        <i/>
        <sz val="14"/>
        <rFont val="TH Niramit AS"/>
      </rPr>
      <t>Networks and Spatial Economics</t>
    </r>
    <r>
      <rPr>
        <sz val="14"/>
        <rFont val="TH Niramit AS"/>
      </rPr>
      <t xml:space="preserve"> 11(1): 101-126.</t>
    </r>
  </si>
  <si>
    <r>
      <t xml:space="preserve">Witchayapong, P., Ratanavaraha, V., and Amprayn, C. (2011). The  Application of Accident Clock for the Identification of Hazardous Locations : A Case Study of Nakhon Ratchasima Province. </t>
    </r>
    <r>
      <rPr>
        <i/>
        <sz val="14"/>
        <rFont val="TH Niramit AS"/>
      </rPr>
      <t xml:space="preserve">Journal of Society for Transportation and Traffic Studies </t>
    </r>
    <r>
      <rPr>
        <sz val="14"/>
        <rFont val="TH Niramit AS"/>
      </rPr>
      <t>2(3):  46 - 55.</t>
    </r>
  </si>
  <si>
    <r>
      <t xml:space="preserve">Kerdprasop, K., and Kerdprasop, N. (2011). A data mining approach to automate fault detection model development in the semiconductor manufacturing process. </t>
    </r>
    <r>
      <rPr>
        <i/>
        <sz val="14"/>
        <rFont val="TH Niramit AS"/>
      </rPr>
      <t>International Journal of Mechanics</t>
    </r>
    <r>
      <rPr>
        <sz val="14"/>
        <rFont val="TH Niramit AS"/>
      </rPr>
      <t xml:space="preserve">  5(4): 336-344.</t>
    </r>
  </si>
  <si>
    <r>
      <t xml:space="preserve">Kerdprasop, K., and Kerdprasop, N. (2011). Computational intelligence techniques to fault detection in the semiconductor manufacturing process. </t>
    </r>
    <r>
      <rPr>
        <i/>
        <sz val="14"/>
        <rFont val="TH Niramit AS"/>
      </rPr>
      <t>Applied Mechanics and Materials</t>
    </r>
    <r>
      <rPr>
        <sz val="14"/>
        <rFont val="TH Niramit AS"/>
      </rPr>
      <t>. 52-54: 1171-1176.</t>
    </r>
  </si>
  <si>
    <r>
      <t xml:space="preserve">Kerdprasop, K., and Kerdprasop, N. (2011). Frequent pattern discovery with constraint logic programming. </t>
    </r>
    <r>
      <rPr>
        <i/>
        <sz val="14"/>
        <rFont val="TH Niramit AS"/>
      </rPr>
      <t>International Journal of Mathematical Models and Methods in Applied Sciences</t>
    </r>
    <r>
      <rPr>
        <sz val="14"/>
        <rFont val="TH Niramit AS"/>
      </rPr>
      <t xml:space="preserve"> 5(8): 1345-1353.</t>
    </r>
  </si>
  <si>
    <r>
      <t xml:space="preserve">Kerdprasop, K., and Kerdprasop, N. (2011). Recognizing DNA splice sites with the frequent pattern mining technique. </t>
    </r>
    <r>
      <rPr>
        <i/>
        <sz val="14"/>
        <rFont val="TH Niramit AS"/>
      </rPr>
      <t>International Journal of Mathematical Models and Methods in Applied Sciences</t>
    </r>
    <r>
      <rPr>
        <sz val="14"/>
        <rFont val="TH Niramit AS"/>
      </rPr>
      <t xml:space="preserve"> 5(1): 87-94.</t>
    </r>
  </si>
  <si>
    <r>
      <t xml:space="preserve">Kerdprasop, K., and Kerdprasop, N. (2011). The development of discrete decision tree induction for categorical data. </t>
    </r>
    <r>
      <rPr>
        <i/>
        <sz val="14"/>
        <rFont val="TH Niramit AS"/>
      </rPr>
      <t>International Journal of Mathematics and Computers in Simulation</t>
    </r>
    <r>
      <rPr>
        <sz val="14"/>
        <rFont val="TH Niramit AS"/>
      </rPr>
      <t xml:space="preserve"> 5(6): 499-509.</t>
    </r>
  </si>
  <si>
    <r>
      <t xml:space="preserve">Kerdprasop, K. and Kerdprasop, N. (2011). Integrating inductive knowledge into the inference system of biomedical informatics. </t>
    </r>
    <r>
      <rPr>
        <i/>
        <sz val="14"/>
        <rFont val="TH Niramit AS"/>
      </rPr>
      <t>Communications in Computer and Information Science</t>
    </r>
    <r>
      <rPr>
        <sz val="14"/>
        <rFont val="TH Niramit AS"/>
      </rPr>
      <t xml:space="preserve"> 258: 133-142. </t>
    </r>
  </si>
  <si>
    <r>
      <t xml:space="preserve">Kerdprasop, N. and Kerdprasop, K. (2011). A heuristic-based decision tree induction method for noisy data.  </t>
    </r>
    <r>
      <rPr>
        <i/>
        <sz val="14"/>
        <rFont val="TH Niramit AS"/>
      </rPr>
      <t>Communications in Computer and Information Science</t>
    </r>
    <r>
      <rPr>
        <sz val="14"/>
        <rFont val="TH Niramit AS"/>
      </rPr>
      <t xml:space="preserve">  258: 1-10. </t>
    </r>
  </si>
  <si>
    <r>
      <t xml:space="preserve">Kerdprasop, N. and Kerdprasop, K. (2011). Optimizing database queries with materialized views and data mining models. </t>
    </r>
    <r>
      <rPr>
        <i/>
        <sz val="14"/>
        <rFont val="TH Niramit AS"/>
      </rPr>
      <t>Communications in Computer and Information Science</t>
    </r>
    <r>
      <rPr>
        <sz val="14"/>
        <rFont val="TH Niramit AS"/>
      </rPr>
      <t xml:space="preserve"> 258: 11-20. </t>
    </r>
  </si>
  <si>
    <r>
      <t xml:space="preserve">Kerdprasop, N. and Kerdprasop, K. (2011). Predicting rare classes of primary tumors with over-sampling techniques. </t>
    </r>
    <r>
      <rPr>
        <i/>
        <sz val="14"/>
        <rFont val="TH Niramit AS"/>
      </rPr>
      <t>Communications in Computer and Information Science</t>
    </r>
    <r>
      <rPr>
        <sz val="14"/>
        <rFont val="TH Niramit AS"/>
      </rPr>
      <t xml:space="preserve"> 258: 151-160</t>
    </r>
  </si>
  <si>
    <r>
      <t xml:space="preserve">Chawong, K. and Rattanaphanee, P. (2011). n-butanol as an extractant for lactic acid recovery. </t>
    </r>
    <r>
      <rPr>
        <i/>
        <sz val="14"/>
        <rFont val="TH Niramit AS"/>
      </rPr>
      <t>Proceedings of World Academy of Science, Engineering and Technology</t>
    </r>
    <r>
      <rPr>
        <sz val="14"/>
        <rFont val="TH Niramit AS"/>
      </rPr>
      <t xml:space="preserve"> 80: 239-242.</t>
    </r>
  </si>
  <si>
    <r>
      <t xml:space="preserve">Flood, A. E. and Srisanga, S. (2011). An improved model of the seeded batch crystallization of glucose monohydrate from aqueous solutions. </t>
    </r>
    <r>
      <rPr>
        <i/>
        <sz val="14"/>
        <rFont val="TH Niramit AS"/>
      </rPr>
      <t>Journal of Food Engineering</t>
    </r>
    <r>
      <rPr>
        <sz val="14"/>
        <rFont val="TH Niramit AS"/>
      </rPr>
      <t>. (article in press) (Epub on Scopus)</t>
    </r>
  </si>
  <si>
    <r>
      <t xml:space="preserve">Srimahaprom, W. and Flood, A. E. (2011). Crystal growth rates and optical resolution of dl-methionine hydrochloride by preferential crystallization from aqueous solution. </t>
    </r>
    <r>
      <rPr>
        <i/>
        <sz val="14"/>
        <rFont val="TH Niramit AS"/>
      </rPr>
      <t>Journal of Crystal Growth</t>
    </r>
    <r>
      <rPr>
        <sz val="14"/>
        <rFont val="TH Niramit AS"/>
      </rPr>
      <t>. (article in press) (Epub on Scopus)</t>
    </r>
  </si>
  <si>
    <r>
      <t xml:space="preserve">Wantha, L., and Flood, A. E. (2011). Crystal growth rates and secondary nucleation threshold for </t>
    </r>
    <r>
      <rPr>
        <vertAlign val="subscript"/>
        <sz val="14"/>
        <rFont val="TH Niramit AS"/>
      </rPr>
      <t>g</t>
    </r>
    <r>
      <rPr>
        <sz val="14"/>
        <rFont val="TH Niramit AS"/>
      </rPr>
      <t xml:space="preserve">-dl-methionine in aqueous solution. </t>
    </r>
    <r>
      <rPr>
        <i/>
        <sz val="14"/>
        <rFont val="TH Niramit AS"/>
      </rPr>
      <t>Journal of Crystal Growth</t>
    </r>
    <r>
      <rPr>
        <sz val="14"/>
        <rFont val="TH Niramit AS"/>
      </rPr>
      <t xml:space="preserve"> 318(1): 117-121.</t>
    </r>
  </si>
  <si>
    <r>
      <t xml:space="preserve">Wongkoblap, A., Do, D.D., Birkett, G., and Nicholson, D. (2011). A critical assessment of capillary condensation and evaporation equations: A computer simulation study. </t>
    </r>
    <r>
      <rPr>
        <i/>
        <sz val="14"/>
        <rFont val="TH Niramit AS"/>
      </rPr>
      <t>Journal of Colloid and Interface Science</t>
    </r>
    <r>
      <rPr>
        <sz val="14"/>
        <rFont val="TH Niramit AS"/>
      </rPr>
      <t xml:space="preserve"> 356(2): 672-680.</t>
    </r>
  </si>
  <si>
    <r>
      <t xml:space="preserve">Maneedaeng, A., Flood, A. E., Grady, B. P., and Haller, K. J. (2011). Explanation for the increased induction times in binary mixed anionic surfactant mixtures. </t>
    </r>
    <r>
      <rPr>
        <i/>
        <sz val="14"/>
        <rFont val="TH Niramit AS"/>
      </rPr>
      <t>Crystal Growth and Design</t>
    </r>
    <r>
      <rPr>
        <sz val="14"/>
        <rFont val="TH Niramit AS"/>
      </rPr>
      <t xml:space="preserve"> 11(7): 2948-2956.</t>
    </r>
  </si>
  <si>
    <r>
      <t xml:space="preserve">Boonporm, P. (2011). Online Geometric path planning algorithm of autonomous mobile robot in partially-known environment.  </t>
    </r>
    <r>
      <rPr>
        <i/>
        <sz val="14"/>
        <rFont val="TH Niramit AS"/>
      </rPr>
      <t>Romanian Review Precision Mechanics, Optics &amp; Mechatronics.</t>
    </r>
    <r>
      <rPr>
        <sz val="14"/>
        <rFont val="TH Niramit AS"/>
      </rPr>
      <t xml:space="preserve">  40: 185-188.</t>
    </r>
  </si>
  <si>
    <r>
      <t xml:space="preserve">Srisertpol, J., Tantrairatn, S., Tragrunwong, P.,and Khomphis, V. (2011). Estimation of the mathematical model of the reheating furnace walking hearth type in heating curve up process. </t>
    </r>
    <r>
      <rPr>
        <i/>
        <sz val="14"/>
        <rFont val="TH Niramit AS"/>
      </rPr>
      <t>International Journal of Mathematical Models and Methods in Applied Sciences</t>
    </r>
    <r>
      <rPr>
        <sz val="14"/>
        <rFont val="TH Niramit AS"/>
      </rPr>
      <t xml:space="preserve"> 5(1): 167-174.</t>
    </r>
  </si>
  <si>
    <r>
      <t xml:space="preserve">Peerasaksophol, M., Srilomsak, S., Laoratanakul, P., and Kulworawanichpong, T.  (2011). Design and implementation of ring-dot piezo-electric ballasts for 36-W fluorescent lamp.  </t>
    </r>
    <r>
      <rPr>
        <i/>
        <sz val="14"/>
        <rFont val="TH Niramit AS"/>
      </rPr>
      <t xml:space="preserve">European Journal of Scientific Research </t>
    </r>
    <r>
      <rPr>
        <sz val="14"/>
        <rFont val="TH Niramit AS"/>
      </rPr>
      <t>64(2): 189-205.</t>
    </r>
  </si>
  <si>
    <r>
      <t xml:space="preserve">Pojprapai, S., Jones, J.L., Vodenitcharova, T., Bernier, J.V., and Hoffman, M. (2011). Investigation of the domain switching zone near a crack tip in pre-poled lead zirconate titanate ceramic via in situ X-ray diffraction. </t>
    </r>
    <r>
      <rPr>
        <i/>
        <sz val="14"/>
        <rFont val="TH Niramit AS"/>
      </rPr>
      <t>Scripta Materialia</t>
    </r>
    <r>
      <rPr>
        <sz val="14"/>
        <rFont val="TH Niramit AS"/>
      </rPr>
      <t xml:space="preserve"> 64(1): 1-4.</t>
    </r>
  </si>
  <si>
    <r>
      <t xml:space="preserve">Pojprapai, S., Simons, H., Studer, A.J., Luo, Z., and Hoffman, M. (2011). Temperature dependence on domain switching behavior in lead zirconate titanate under electrical load via in situ neutron diffraction. </t>
    </r>
    <r>
      <rPr>
        <i/>
        <sz val="14"/>
        <rFont val="TH Niramit AS"/>
      </rPr>
      <t>Journal of the American Ceramic Society</t>
    </r>
    <r>
      <rPr>
        <sz val="14"/>
        <rFont val="TH Niramit AS"/>
      </rPr>
      <t xml:space="preserve"> 94(10): 3202-3205.</t>
    </r>
  </si>
  <si>
    <r>
      <t xml:space="preserve">Rattanachan, S., Boonphayak, P., and Lorprayoonn C. (2011). Development of chitosan/nanosized apatite composites for bone cements. </t>
    </r>
    <r>
      <rPr>
        <i/>
        <sz val="14"/>
        <rFont val="TH Niramit AS"/>
      </rPr>
      <t>Asian Biomedicine</t>
    </r>
    <r>
      <rPr>
        <sz val="14"/>
        <rFont val="TH Niramit AS"/>
      </rPr>
      <t xml:space="preserve"> 5(4): 499-506.</t>
    </r>
  </si>
  <si>
    <r>
      <t xml:space="preserve">Srilomsak, S., Putthongchai, N., Chokkha, S., Kulworawanichpong, T., Phirasaksophon, M., and Laoratanakul, P.  (2011). Performance of hexagonal ring/dot type and circular ring/dot type piezoelectric transformers.  </t>
    </r>
    <r>
      <rPr>
        <i/>
        <sz val="14"/>
        <rFont val="TH Niramit AS"/>
      </rPr>
      <t>Integrated Ferroelectrics</t>
    </r>
    <r>
      <rPr>
        <sz val="14"/>
        <rFont val="TH Niramit AS"/>
      </rPr>
      <t xml:space="preserve"> 130: 33-38.</t>
    </r>
  </si>
  <si>
    <r>
      <t xml:space="preserve">Srilomsak, S., Putthongchai, N., Pitiket, B., Narasri, K., Kulworawanichpong, T., Phirasaksophon, M., and Laoratanakul, P.  (2011). Effects of thinkness and input/output area ratio on electrical characteristics of circular ring/dot type piezoelectric transformer.  </t>
    </r>
    <r>
      <rPr>
        <i/>
        <sz val="14"/>
        <rFont val="TH Niramit AS"/>
      </rPr>
      <t>Integrated Ferroelectrics</t>
    </r>
    <r>
      <rPr>
        <sz val="14"/>
        <rFont val="TH Niramit AS"/>
      </rPr>
      <t xml:space="preserve"> 39-49.</t>
    </r>
  </si>
  <si>
    <r>
      <t xml:space="preserve">Chandarak, J., Jutimoosik, S., Pojprapai, S., Srilomsak, S., Rujirawat, S., Yimnirum, R., and Monnor, T.  (2011). Synchrotron x-ray absorption study of Cu and Mn doped BiFeO3-BaTiO3 multiferroic ceramics.  </t>
    </r>
    <r>
      <rPr>
        <i/>
        <sz val="14"/>
        <rFont val="TH Niramit AS"/>
      </rPr>
      <t>Ferroelectrics</t>
    </r>
    <r>
      <rPr>
        <sz val="14"/>
        <rFont val="TH Niramit AS"/>
      </rPr>
      <t xml:space="preserve">  422(1): 23-29.</t>
    </r>
  </si>
  <si>
    <r>
      <t xml:space="preserve">Chandarak, S., Ngamjarurojana, A., Srilomsak, S., Laoratanakul, P., Rujirawat, S., and Yimnirun, R.  (2011). Dielectric properties of BaTiO3-Modified BiFeO3 ceramics. </t>
    </r>
    <r>
      <rPr>
        <i/>
        <sz val="14"/>
        <rFont val="TH Niramit AS"/>
      </rPr>
      <t>Ferroelectrics</t>
    </r>
    <r>
      <rPr>
        <sz val="14"/>
        <rFont val="TH Niramit AS"/>
      </rPr>
      <t xml:space="preserve"> 410(1): 75-81.</t>
    </r>
  </si>
  <si>
    <r>
      <t xml:space="preserve">Chandarak, S., Ngamjarurojana, S., Pojprapai, S., Srilomsak, S., Rujirawat, S., and Yimnirun, S.  (2011). Effects of Mn and Cu doping on electrical properties of 0.75BiFeO3-0.25BaTiO3 ceramics.  </t>
    </r>
    <r>
      <rPr>
        <i/>
        <sz val="14"/>
        <rFont val="TH Niramit AS"/>
      </rPr>
      <t>Integrated Ferroelectrics</t>
    </r>
    <r>
      <rPr>
        <sz val="14"/>
        <rFont val="TH Niramit AS"/>
      </rPr>
      <t xml:space="preserve">  114: 100-107.</t>
    </r>
  </si>
  <si>
    <r>
      <t>Chandarak, S., Pojprapai, S., Srilomsak, S., Jantaratana, P., Rujirawat, S., and Yimnirun, R.  (2011). Magnetoelectric properties of Cu- and Mn-droped of 0.75BiFeO</t>
    </r>
    <r>
      <rPr>
        <vertAlign val="subscript"/>
        <sz val="14"/>
        <rFont val="TH Niramit AS"/>
      </rPr>
      <t>3</t>
    </r>
    <r>
      <rPr>
        <sz val="14"/>
        <rFont val="TH Niramit AS"/>
      </rPr>
      <t>-0.25BaTiO</t>
    </r>
    <r>
      <rPr>
        <vertAlign val="subscript"/>
        <sz val="14"/>
        <rFont val="TH Niramit AS"/>
      </rPr>
      <t>3</t>
    </r>
    <r>
      <rPr>
        <sz val="14"/>
        <rFont val="TH Niramit AS"/>
      </rPr>
      <t xml:space="preserve"> multiferroic ceramics</t>
    </r>
    <r>
      <rPr>
        <i/>
        <sz val="14"/>
        <rFont val="TH Niramit AS"/>
      </rPr>
      <t>.  Ferroelectrics</t>
    </r>
    <r>
      <rPr>
        <sz val="14"/>
        <rFont val="TH Niramit AS"/>
      </rPr>
      <t xml:space="preserve"> 419(2011): 70-75.</t>
    </r>
  </si>
  <si>
    <r>
      <t xml:space="preserve"> Uthansakul, M., and Uthansakul, P. (2011). Performance Evaluation of Automatic Switched-Beam Antennas for Indoor WLAN Systems. </t>
    </r>
    <r>
      <rPr>
        <i/>
        <sz val="14"/>
        <rFont val="TH Niramit AS"/>
      </rPr>
      <t>WSEAS Transactions on Communications</t>
    </r>
    <r>
      <rPr>
        <sz val="14"/>
        <rFont val="TH Niramit AS"/>
      </rPr>
      <t xml:space="preserve">  12(9): 783-792</t>
    </r>
  </si>
  <si>
    <r>
      <t xml:space="preserve"> Uthansakul, M., and Uthansakul, P. (2011). Experiments with a Low-Profile Beamforming MIMO System for WLAN Applications.  </t>
    </r>
    <r>
      <rPr>
        <i/>
        <sz val="14"/>
        <rFont val="TH Niramit AS"/>
      </rPr>
      <t>IEEE Antennas and Propagation Magazine</t>
    </r>
    <r>
      <rPr>
        <sz val="14"/>
        <rFont val="TH Niramit AS"/>
      </rPr>
      <t xml:space="preserve"> 53(6): 56 - 69. </t>
    </r>
  </si>
  <si>
    <r>
      <t xml:space="preserve"> Uthansakul, P., Assanuk, D., and Uthansakul, M. (2011). An optimal design of multiple antenna positions on mobile devices based on mutual coupling analysis. </t>
    </r>
    <r>
      <rPr>
        <i/>
        <sz val="14"/>
        <rFont val="TH Niramit AS"/>
      </rPr>
      <t>International Journal of Antennas and Propagation 2011</t>
    </r>
    <r>
      <rPr>
        <sz val="14"/>
        <rFont val="TH Niramit AS"/>
      </rPr>
      <t>.</t>
    </r>
  </si>
  <si>
    <r>
      <t xml:space="preserve"> Uthansakul, P., Assanuk, D., and Uthansakul, M. (2011). Design of MIMO antenna positions for mobile handset when considering nondeterministic channels. </t>
    </r>
    <r>
      <rPr>
        <i/>
        <sz val="14"/>
        <rFont val="TH Niramit AS"/>
      </rPr>
      <t>Microwave and Optical Technology Letters</t>
    </r>
    <r>
      <rPr>
        <sz val="14"/>
        <rFont val="TH Niramit AS"/>
      </rPr>
      <t xml:space="preserve"> 53(12): 2737-2742.</t>
    </r>
  </si>
  <si>
    <r>
      <t xml:space="preserve"> Uthansakul, P., Innok, A., and Uthansakul, M. (2011). Open-loop beamforming technique for MIMO system and its practical realization</t>
    </r>
    <r>
      <rPr>
        <i/>
        <sz val="14"/>
        <rFont val="TH Niramit AS"/>
      </rPr>
      <t>. International Journal of Antennas and Propagation, Article ID 723719, 13 pagesdoi:10.1155/2011/723719.</t>
    </r>
  </si>
  <si>
    <r>
      <t xml:space="preserve"> Jeencham, R., Suppakarn, N., and Jarukumjorn, K. (2011). Effect of flame retardant on flame retardancy and mechanical properties of glass fiber/polypropylene composites. </t>
    </r>
    <r>
      <rPr>
        <i/>
        <sz val="14"/>
        <rFont val="TH Niramit AS"/>
      </rPr>
      <t>Advanced Materials Research</t>
    </r>
    <r>
      <rPr>
        <sz val="14"/>
        <rFont val="TH Niramit AS"/>
      </rPr>
      <t>. 264-265: 652-656.</t>
    </r>
  </si>
  <si>
    <r>
      <t xml:space="preserve"> Jitchaiyaphum, K., Sinsiri, T., and Chindaprasirt, P. (2011). Cellular lightweight concrete containing pozzolan materials.In </t>
    </r>
    <r>
      <rPr>
        <i/>
        <sz val="14"/>
        <rFont val="TH Niramit AS"/>
      </rPr>
      <t>Procedia Engineering</t>
    </r>
    <r>
      <rPr>
        <sz val="14"/>
        <rFont val="TH Niramit AS"/>
      </rPr>
      <t xml:space="preserve"> 14: 1157-1164.</t>
    </r>
  </si>
  <si>
    <r>
      <t xml:space="preserve"> Juntuek, P., Ruksakulpiwat, C., Chumsamrong, P., and Ruksakulpiwat, Y. (2011). Glycidyl methacrylate grafted natural rubber: Synthesis, characterization, and mechanical property. </t>
    </r>
    <r>
      <rPr>
        <i/>
        <sz val="14"/>
        <rFont val="TH Niramit AS"/>
      </rPr>
      <t xml:space="preserve">Journal of Applied Polymer Science </t>
    </r>
    <r>
      <rPr>
        <sz val="14"/>
        <rFont val="TH Niramit AS"/>
      </rPr>
      <t>122(5): 3152-3159.</t>
    </r>
  </si>
  <si>
    <r>
      <t xml:space="preserve"> Juntuek, P., Ruksakulpiwat, C., Chumsamrong, P., Ruksakulpiwat, Y. (2011).  Effect of glycidyl methacrylate-grafted natural rubber on physical properties of polylactic acid and natural rubber blends.  </t>
    </r>
    <r>
      <rPr>
        <i/>
        <sz val="14"/>
        <rFont val="TH Niramit AS"/>
      </rPr>
      <t>Journal of Applied Polymer Science</t>
    </r>
    <r>
      <rPr>
        <sz val="14"/>
        <rFont val="TH Niramit AS"/>
      </rPr>
      <t xml:space="preserve"> DOI: 10.1002/app.36263 (Article in Press) </t>
    </r>
  </si>
  <si>
    <r>
      <t xml:space="preserve"> Prasoetsopha, N., Chumsamrong, P., and Suppakarn, N. (2011). Effects of type and concentration of initiator on grafting of acrylic monomer onto depolymerized natural rubber. </t>
    </r>
    <r>
      <rPr>
        <i/>
        <sz val="14"/>
        <rFont val="TH Niramit AS"/>
      </rPr>
      <t>Advanced Materials Research</t>
    </r>
    <r>
      <rPr>
        <sz val="14"/>
        <rFont val="TH Niramit AS"/>
      </rPr>
      <t>. 264-265: 565-570.</t>
    </r>
  </si>
  <si>
    <r>
      <t xml:space="preserve"> Rakmae, S., Ruksakulpiwat, Y., Sutapun, W., and Suppakarn, N. (2011). Effects of mixing technique and filler content on physical properties of bovine bone-based CHA/PLA composites. </t>
    </r>
    <r>
      <rPr>
        <i/>
        <sz val="14"/>
        <rFont val="TH Niramit AS"/>
      </rPr>
      <t>Journal of Applied Polymer Science</t>
    </r>
    <r>
      <rPr>
        <sz val="14"/>
        <rFont val="TH Niramit AS"/>
      </rPr>
      <t xml:space="preserve"> 122(4): 2433-2441.</t>
    </r>
  </si>
  <si>
    <r>
      <t xml:space="preserve"> Rakmae, S., Ruksakulpiwat, Y., Sutapun, W., and Suppakarn, N. (2011). Physical properties and cytotoxicity of surface-modified bovine bone-based hydroxyapatite/poly(lactic acid) composites. </t>
    </r>
    <r>
      <rPr>
        <i/>
        <sz val="14"/>
        <rFont val="TH Niramit AS"/>
      </rPr>
      <t>Journal of Composite Materials</t>
    </r>
    <r>
      <rPr>
        <sz val="14"/>
        <rFont val="TH Niramit AS"/>
      </rPr>
      <t xml:space="preserve"> 45(12): 1259-1269.</t>
    </r>
  </si>
  <si>
    <r>
      <t xml:space="preserve"> Suksut, B., and Deeprasertkul, C. (2011). Effect of nucleating agents on physical properties of poly(lactic acid) and its blend with natural rubber. </t>
    </r>
    <r>
      <rPr>
        <i/>
        <sz val="14"/>
        <rFont val="TH Niramit AS"/>
      </rPr>
      <t>Journal of Polymers and the Environment</t>
    </r>
    <r>
      <rPr>
        <sz val="14"/>
        <rFont val="TH Niramit AS"/>
      </rPr>
      <t xml:space="preserve"> 19(1): 288-296.</t>
    </r>
  </si>
  <si>
    <r>
      <t xml:space="preserve"> Wongsorat, W., Suppakarn, N., and Jarukumjorn, K. (2011). Influence of filler types on mechanical properties and cure characteristics of natural rubber composites. </t>
    </r>
    <r>
      <rPr>
        <i/>
        <sz val="14"/>
        <rFont val="TH Niramit AS"/>
      </rPr>
      <t>Advanced Materials Research</t>
    </r>
    <r>
      <rPr>
        <sz val="14"/>
        <rFont val="TH Niramit AS"/>
      </rPr>
      <t>. 264-265: 646-651.</t>
    </r>
  </si>
  <si>
    <r>
      <t xml:space="preserve"> Oonsivilai, R., and Oonsivilai, A. (2011).  Gas Turbine Optimal Tuning by Genetic Algorithm Using MSE. </t>
    </r>
    <r>
      <rPr>
        <i/>
        <sz val="14"/>
        <rFont val="TH Niramit AS"/>
      </rPr>
      <t>Proceedings of World Academy of Science, Engineering and Technoogy</t>
    </r>
    <r>
      <rPr>
        <sz val="14"/>
        <rFont val="TH Niramit AS"/>
      </rPr>
      <t xml:space="preserve"> 60: 373-375.</t>
    </r>
  </si>
  <si>
    <r>
      <t xml:space="preserve"> Batsungneon, K., and Kulworawanichpong, T. (2011). Effect of dust particles in local rice mills on human respiratory system. </t>
    </r>
    <r>
      <rPr>
        <i/>
        <sz val="14"/>
        <rFont val="TH Niramit AS"/>
      </rPr>
      <t>Proceedings of World Academy of Science, Engineering and Technology</t>
    </r>
    <r>
      <rPr>
        <sz val="14"/>
        <rFont val="TH Niramit AS"/>
      </rPr>
      <t xml:space="preserve"> 80: 260-265.</t>
    </r>
  </si>
  <si>
    <r>
      <t xml:space="preserve"> Batsungnoen, K., Promrak, P., and Kulworawanichpong, T. (2011). The study of appropriate light intensity levels for office work (Causing the least visual discomfort). In </t>
    </r>
    <r>
      <rPr>
        <i/>
        <sz val="14"/>
        <rFont val="TH Niramit AS"/>
      </rPr>
      <t xml:space="preserve">Proceedings of World Academy of Science, Engineering and Technology </t>
    </r>
    <r>
      <rPr>
        <sz val="14"/>
        <rFont val="TH Niramit AS"/>
      </rPr>
      <t>80: 266-270.</t>
    </r>
  </si>
  <si>
    <r>
      <t xml:space="preserve"> Areerak, K-N., Wu, T., et al. (2011). Aircraft power system stability study including effect of voltage control and actuators dynamic. </t>
    </r>
    <r>
      <rPr>
        <i/>
        <sz val="14"/>
        <rFont val="TH Niramit AS"/>
      </rPr>
      <t>IEEE Transactions on Aerospace and Electronic Systems</t>
    </r>
    <r>
      <rPr>
        <sz val="14"/>
        <rFont val="TH Niramit AS"/>
      </rPr>
      <t xml:space="preserve">  47(4): 2574-2589.</t>
    </r>
  </si>
  <si>
    <r>
      <t xml:space="preserve"> Chaijaroenudomrung, K., Areerak, K.-N., and Areerak, K-L. (2011). The controller design of three-phase controlled rectifier using an artificial intelligence technique. </t>
    </r>
    <r>
      <rPr>
        <i/>
        <sz val="14"/>
        <rFont val="TH Niramit AS"/>
      </rPr>
      <t>European Journal of Scientific Research</t>
    </r>
    <r>
      <rPr>
        <sz val="14"/>
        <rFont val="TH Niramit AS"/>
      </rPr>
      <t xml:space="preserve"> 62(3): 410-425.</t>
    </r>
  </si>
  <si>
    <r>
      <t xml:space="preserve"> Chaijaroenudomrung, K., Areerak, K.-N., and Areerak, K-L. (2011). The stability study of AC-DC power system with controlled rectifier including effect of voltage control. </t>
    </r>
    <r>
      <rPr>
        <i/>
        <sz val="14"/>
        <rFont val="TH Niramit AS"/>
      </rPr>
      <t>European Journal of Scientific Research</t>
    </r>
    <r>
      <rPr>
        <sz val="14"/>
        <rFont val="TH Niramit AS"/>
      </rPr>
      <t xml:space="preserve"> 62(4): 463-480.</t>
    </r>
  </si>
  <si>
    <r>
      <t xml:space="preserve"> Chonsatidjamroen, S., Areerak, K-N., and Areerak, K-L. (2011). Dynamic Model of a Buck Converter with a Sliding Mode Control. In </t>
    </r>
    <r>
      <rPr>
        <i/>
        <sz val="14"/>
        <rFont val="TH Niramit AS"/>
      </rPr>
      <t>Proceedings of World Academy of Science, Engineering and Technology </t>
    </r>
    <r>
      <rPr>
        <sz val="14"/>
        <rFont val="TH Niramit AS"/>
      </rPr>
      <t>60: 386-391.</t>
    </r>
  </si>
  <si>
    <r>
      <t xml:space="preserve"> Chonsatidjamroen, S., Sopapirm, T., Areerak, K-N., and Areerak, K-L. (2011). Mathematical model of a controlled buck converter with a resistive load. </t>
    </r>
    <r>
      <rPr>
        <i/>
        <sz val="14"/>
        <rFont val="TH Niramit AS"/>
      </rPr>
      <t>European Journal of Scientific Research</t>
    </r>
    <r>
      <rPr>
        <sz val="14"/>
        <rFont val="TH Niramit AS"/>
      </rPr>
      <t xml:space="preserve"> 52(4): 487-494. </t>
    </r>
  </si>
  <si>
    <r>
      <t xml:space="preserve"> Kwannetr, U., Leeton, U., and Kulworawanichpong, T. (2011). Optimal power flow solution using artificial bees colony algorithms. </t>
    </r>
    <r>
      <rPr>
        <i/>
        <sz val="14"/>
        <rFont val="TH Niramit AS"/>
      </rPr>
      <t>International Review of Electrical Engineering</t>
    </r>
    <r>
      <rPr>
        <sz val="14"/>
        <rFont val="TH Niramit AS"/>
      </rPr>
      <t xml:space="preserve"> 6(4): 1870-1882.</t>
    </r>
  </si>
  <si>
    <r>
      <t xml:space="preserve"> Leeton, U. and Kulworawanichpong, T. (2011).  Key cutting algorithm for solving optimal power flow problems. </t>
    </r>
    <r>
      <rPr>
        <i/>
        <sz val="14"/>
        <rFont val="TH Niramit AS"/>
      </rPr>
      <t>Midwest Symposium on Circuits and Systems</t>
    </r>
    <r>
      <rPr>
        <sz val="14"/>
        <rFont val="TH Niramit AS"/>
      </rPr>
      <t>, art. no. 6026515.</t>
    </r>
  </si>
  <si>
    <r>
      <t xml:space="preserve"> Leeton, U., and Kulworawanichpong, T. (2011). Key cutting algorithm and its variants for unconstrained optimization problems. </t>
    </r>
    <r>
      <rPr>
        <i/>
        <sz val="14"/>
        <rFont val="TH Niramit AS"/>
      </rPr>
      <t>Lecture Notes in Computer Science (including subseries Lecture Notes in Artificial Intelligence and Lecture Notes in Bioinformatics)</t>
    </r>
    <r>
      <rPr>
        <sz val="14"/>
        <rFont val="TH Niramit AS"/>
      </rPr>
      <t>. 6729 LNCS: 403-410.</t>
    </r>
  </si>
  <si>
    <r>
      <t xml:space="preserve"> Marungsri, B., and Boonpoke, S. (2011). Applications of simplified fuzzy ARTMAP to Partial Discharge classification and pattern recognition. </t>
    </r>
    <r>
      <rPr>
        <i/>
        <sz val="14"/>
        <rFont val="TH Niramit AS"/>
      </rPr>
      <t>WSEAS Transactions on Systems</t>
    </r>
    <r>
      <rPr>
        <sz val="14"/>
        <rFont val="TH Niramit AS"/>
      </rPr>
      <t xml:space="preserve"> 10(3): 69-80.</t>
    </r>
  </si>
  <si>
    <r>
      <t xml:space="preserve"> Marungsri, B., Rawangpai, A., and Chomnawang, N. (2011). Investigation life time model of 22 kV XLPE cable for distribution system applications in Thailand. </t>
    </r>
    <r>
      <rPr>
        <i/>
        <sz val="14"/>
        <rFont val="TH Niramit AS"/>
      </rPr>
      <t>WSEAS Transactions on Systems</t>
    </r>
    <r>
      <rPr>
        <sz val="14"/>
        <rFont val="TH Niramit AS"/>
      </rPr>
      <t xml:space="preserve"> 10(7): 226-238.</t>
    </r>
  </si>
  <si>
    <r>
      <t xml:space="preserve"> Meesuk, P., Kulworawanichpong, T., and Pao-la-or, P. (2011). Magnetic field analysis for a distribution transformer with unbalanced load conditions by using 3-D finite element method. </t>
    </r>
    <r>
      <rPr>
        <i/>
        <sz val="14"/>
        <rFont val="TH Niramit AS"/>
      </rPr>
      <t>World Academy of Science, Engineering and Technology</t>
    </r>
    <r>
      <rPr>
        <sz val="14"/>
        <rFont val="TH Niramit AS"/>
      </rPr>
      <t>, Issue 60: 339-344.</t>
    </r>
  </si>
  <si>
    <r>
      <t xml:space="preserve"> Ngamkong, P., Kochcha, P., Areerak, K-N., Sujitjorn, S., and Areerak, K-L. (2011). Applications of the generalized state-space averaging method to modelling of dc-dc power converters. </t>
    </r>
    <r>
      <rPr>
        <i/>
        <sz val="14"/>
        <rFont val="TH Niramit AS"/>
      </rPr>
      <t>Mathematical and Computer Modelling of Dynamical Systems 2011.</t>
    </r>
  </si>
  <si>
    <r>
      <t xml:space="preserve"> Norsangsri, K. and Kulworawanichpong, T. (2011). Estimation of earth resistivity based on multispectral image classification. </t>
    </r>
    <r>
      <rPr>
        <i/>
        <sz val="14"/>
        <rFont val="TH Niramit AS"/>
      </rPr>
      <t>IEEE Transactions on Power Delivery</t>
    </r>
    <r>
      <rPr>
        <sz val="14"/>
        <rFont val="TH Niramit AS"/>
      </rPr>
      <t xml:space="preserve"> 26(2): 1280-1281.</t>
    </r>
  </si>
  <si>
    <r>
      <t xml:space="preserve"> Oonsivilai, R., Chanphuak, C.,  Srisutor, P., Kulrattanarak, T., Sutheerawattananond, M., and Oonsivilai, A. (2011) Dietary Fiber Prepared from Cassava byproduct. In </t>
    </r>
    <r>
      <rPr>
        <i/>
        <sz val="14"/>
        <rFont val="TH Niramit AS"/>
      </rPr>
      <t>Proceedings of World Academy of Science, Engineering and Technology Conference</t>
    </r>
    <r>
      <rPr>
        <sz val="14"/>
        <rFont val="TH Niramit AS"/>
      </rPr>
      <t>. 60:1120-1124.</t>
    </r>
  </si>
  <si>
    <r>
      <t xml:space="preserve"> Panya-isara, C., Kulworawanichpong, T., and Pao-la-or, P. (2011). Study of characteristics of multi-layer piezoelectric transformers by using 3-D finite element method. </t>
    </r>
    <r>
      <rPr>
        <i/>
        <sz val="14"/>
        <rFont val="TH Niramit AS"/>
      </rPr>
      <t>World Academy of Science, Engineering and Technology</t>
    </r>
    <r>
      <rPr>
        <sz val="14"/>
        <rFont val="TH Niramit AS"/>
      </rPr>
      <t>, Issue 60: 77-82.</t>
    </r>
  </si>
  <si>
    <r>
      <t xml:space="preserve"> Pao-La-or, P. (2011). Study of magnetic field shielding roof of cabin electricity authority resulting in operators working. </t>
    </r>
    <r>
      <rPr>
        <i/>
        <sz val="14"/>
        <rFont val="TH Niramit AS"/>
      </rPr>
      <t>WSEAS Transactions on Systems</t>
    </r>
    <r>
      <rPr>
        <sz val="14"/>
        <rFont val="TH Niramit AS"/>
      </rPr>
      <t xml:space="preserve"> 10(6): 163-172.</t>
    </r>
  </si>
  <si>
    <r>
      <t xml:space="preserve"> Payakcho, W., Grasaesom, J., Thong-om, S., Marungsri, B.  (2011). Artificial accelerated ageing test of silicone rubber housing material for lightning arrester  </t>
    </r>
    <r>
      <rPr>
        <i/>
        <sz val="14"/>
        <rFont val="TH Niramit AS"/>
      </rPr>
      <t>Proceedings of World Academy of Science, Engineering and Technology</t>
    </r>
    <r>
      <rPr>
        <sz val="14"/>
        <rFont val="TH Niramit AS"/>
      </rPr>
      <t xml:space="preserve"> 80 , pp. 650-655 </t>
    </r>
  </si>
  <si>
    <r>
      <t xml:space="preserve"> Punpaisarn, S. and Sujitjorn, S. (2011). Stereo vision system using low-cost cameras for robot following control. </t>
    </r>
    <r>
      <rPr>
        <i/>
        <sz val="14"/>
        <rFont val="TH Niramit AS"/>
      </rPr>
      <t>Recent Patents on Electrical Engineeri</t>
    </r>
    <r>
      <rPr>
        <sz val="14"/>
        <rFont val="TH Niramit AS"/>
      </rPr>
      <t>ng 4(3): 184-192.</t>
    </r>
  </si>
  <si>
    <r>
      <t xml:space="preserve"> Ruttanee, P., Areerak, K-N., and Areerak, K-L. (2011). Averaging Model of a Three-Phase Controlled Rectifier Feeding an Uncontrolled Buck Converter.  In </t>
    </r>
    <r>
      <rPr>
        <i/>
        <sz val="14"/>
        <rFont val="TH Niramit AS"/>
      </rPr>
      <t>Proceedings of World Academy of Science, Engineering and Technology</t>
    </r>
    <r>
      <rPr>
        <sz val="14"/>
        <rFont val="TH Niramit AS"/>
      </rPr>
      <t> 60:  345-352.</t>
    </r>
  </si>
  <si>
    <r>
      <t xml:space="preserve"> Sopapirm, T., Areerak, K-N., Areerak, K-L. (2011). Stability Analysis of AC Distribution System with Six-Pulse Diode Rectifier and Multi-Converter Power Electronic Loads. </t>
    </r>
    <r>
      <rPr>
        <i/>
        <sz val="14"/>
        <rFont val="TH Niramit AS"/>
      </rPr>
      <t xml:space="preserve"> International Review of Electrical Engineering (Part A</t>
    </r>
    <r>
      <rPr>
        <sz val="14"/>
        <rFont val="TH Niramit AS"/>
      </rPr>
      <t>)  6(7): 2919-2928.</t>
    </r>
  </si>
  <si>
    <r>
      <t xml:space="preserve"> Sopapirm, T. ,  Areerak, K-N., K-L.,Areerak, and Srikaew, A. (2011). The Application of Adaptive Tabu Search Algorithm and Averaging Model to the Optimal Controller Design of Buck Converters. In </t>
    </r>
    <r>
      <rPr>
        <i/>
        <sz val="14"/>
        <rFont val="TH Niramit AS"/>
      </rPr>
      <t>Proceedings of World Academy of Science, Engineering and Technology</t>
    </r>
    <r>
      <rPr>
        <sz val="14"/>
        <rFont val="TH Niramit AS"/>
      </rPr>
      <t xml:space="preserve"> 60: 477-483.</t>
    </r>
  </si>
  <si>
    <r>
      <t xml:space="preserve"> Srikaew, A., Attakitmongcol, K., Kumsawat, P., and Kidsang, W. (2011). Detection of defect in textile fabrics using optimal gabor wavelet network and two-dimensional PCA. </t>
    </r>
    <r>
      <rPr>
        <i/>
        <sz val="14"/>
        <rFont val="TH Niramit AS"/>
      </rPr>
      <t>Lecture Notes in Computer Science (including subseries Lecture Notes in Artificial Intelligence and Lecture Notes in Bioinformatics</t>
    </r>
    <r>
      <rPr>
        <sz val="14"/>
        <rFont val="TH Niramit AS"/>
      </rPr>
      <t>). 6939 LNCS: 436-445.</t>
    </r>
  </si>
  <si>
    <r>
      <t xml:space="preserve"> Sujitjorn, S., and Panikhom, S. (2011). Stability analysis of nonlinear systems using adaptive tabu search. </t>
    </r>
    <r>
      <rPr>
        <i/>
        <sz val="14"/>
        <rFont val="TH Niramit AS"/>
      </rPr>
      <t>European Journal of Scientific Research</t>
    </r>
    <r>
      <rPr>
        <sz val="14"/>
        <rFont val="TH Niramit AS"/>
      </rPr>
      <t xml:space="preserve"> 61(4): 578-589.</t>
    </r>
  </si>
  <si>
    <r>
      <t xml:space="preserve"> Sujitjorn, S., and Wiboonjaroen, W. (2011). State-PID feedback for pole placement of LTI systems. </t>
    </r>
    <r>
      <rPr>
        <i/>
        <sz val="14"/>
        <rFont val="TH Niramit AS"/>
      </rPr>
      <t>Mathematical Problems in Engineering, Article ID 929430, 20 pagesdoi:10.1155/2011/929430.</t>
    </r>
  </si>
  <si>
    <r>
      <t xml:space="preserve"> Udomsuk, S., Areerak, T., Areerak, K-L., and Areerak, K-N. (2011). Power loss identification of separately excited DC motor using adaptive tabu search. </t>
    </r>
    <r>
      <rPr>
        <i/>
        <sz val="14"/>
        <rFont val="TH Niramit AS"/>
      </rPr>
      <t>European Journal of Scientific Research</t>
    </r>
    <r>
      <rPr>
        <sz val="14"/>
        <rFont val="TH Niramit AS"/>
      </rPr>
      <t xml:space="preserve"> 60(4): 488-497</t>
    </r>
  </si>
  <si>
    <r>
      <t xml:space="preserve"> Vacharakup, S., Peerasaksophol, M., Kulworawanichpong, T., and Pao-la-or, P. (2011). Study of natural frequencies and characteristics of piezoelectric transformers by using 3-D finite element method. </t>
    </r>
    <r>
      <rPr>
        <i/>
        <sz val="14"/>
        <rFont val="TH Niramit AS"/>
      </rPr>
      <t>Applied Mechanics and Materials</t>
    </r>
    <r>
      <rPr>
        <sz val="14"/>
        <rFont val="TH Niramit AS"/>
      </rPr>
      <t>, Vol.110-116: 61-66.</t>
    </r>
  </si>
  <si>
    <r>
      <t xml:space="preserve"> Horpibulsuk, S., Rachan, R., and Suddeepong, A. (2011). Assessment of strength development in blended cement admixed Bangkok clay. </t>
    </r>
    <r>
      <rPr>
        <i/>
        <sz val="14"/>
        <rFont val="TH Niramit AS"/>
      </rPr>
      <t>Construction and Building Materials</t>
    </r>
    <r>
      <rPr>
        <sz val="14"/>
        <rFont val="TH Niramit AS"/>
      </rPr>
      <t xml:space="preserve"> 25(4): 1521-1531.</t>
    </r>
  </si>
  <si>
    <r>
      <t xml:space="preserve"> Horpibulsuk, S., Rachan, R., Suddeepong, A., and Chinkulkijniwat, A. (2011). Strength development in cement admixed Bangkok clay: Laboratory and field investigations. </t>
    </r>
    <r>
      <rPr>
        <i/>
        <sz val="14"/>
        <rFont val="TH Niramit AS"/>
      </rPr>
      <t>Soils and Foundations</t>
    </r>
    <r>
      <rPr>
        <sz val="14"/>
        <rFont val="TH Niramit AS"/>
      </rPr>
      <t xml:space="preserve"> 51(2): 239-251.</t>
    </r>
  </si>
  <si>
    <r>
      <t xml:space="preserve"> Horpibulsuk, S., Suksiripattanapong, C., Niramitkornburee, A., Chinkulkijniwat, A., and Tangsutthinon, T.  (2011). Performance of an earth wall stabilized with bearing reinforcements. </t>
    </r>
    <r>
      <rPr>
        <i/>
        <sz val="14"/>
        <rFont val="TH Niramit AS"/>
      </rPr>
      <t>Geotextiles and Geomembranes</t>
    </r>
    <r>
      <rPr>
        <sz val="14"/>
        <rFont val="TH Niramit AS"/>
      </rPr>
      <t xml:space="preserve"> 29(5): 514-524.</t>
    </r>
  </si>
  <si>
    <r>
      <t xml:space="preserve"> Horpibulsuk, S., Yangsukkaseam, N., Chinkulkijniwat, A., and Du, Y. J. (2011). Compressibility and permeability of Bangkok clay compared with kaolinite and bentonite</t>
    </r>
    <r>
      <rPr>
        <i/>
        <sz val="14"/>
        <rFont val="TH Niramit AS"/>
      </rPr>
      <t>. Applied Clay Science</t>
    </r>
    <r>
      <rPr>
        <sz val="14"/>
        <rFont val="TH Niramit AS"/>
      </rPr>
      <t xml:space="preserve"> 52(1-2): 150-159.</t>
    </r>
  </si>
  <si>
    <r>
      <t xml:space="preserve"> Kosa, P., Kulworawanichpong, T., Srivoramas, R., Chinkulkijniwat, A., Horpibulsuk, S., and Teaumroong, N. (2011). The potential micro-hydropower projects in Nakhon Ratchasima province, Thailand. </t>
    </r>
    <r>
      <rPr>
        <i/>
        <sz val="14"/>
        <rFont val="TH Niramit AS"/>
      </rPr>
      <t>Renewable Energy</t>
    </r>
    <r>
      <rPr>
        <sz val="14"/>
        <rFont val="TH Niramit AS"/>
      </rPr>
      <t xml:space="preserve"> 36(3): 1133-1137.</t>
    </r>
  </si>
  <si>
    <r>
      <t xml:space="preserve"> Kroehong, W., Sinsiri, T., and Jaturapitakkul, C. (2011). Effect of palm oil fuel ash fineness on packing effect and pozzolanic reaction of blended cement paste. In </t>
    </r>
    <r>
      <rPr>
        <i/>
        <sz val="14"/>
        <rFont val="TH Niramit AS"/>
      </rPr>
      <t>Procedia Engineering</t>
    </r>
    <r>
      <rPr>
        <sz val="14"/>
        <rFont val="TH Niramit AS"/>
      </rPr>
      <t xml:space="preserve"> 14: 361-369.</t>
    </r>
  </si>
  <si>
    <r>
      <t xml:space="preserve"> Kroehong, W., Sinsiri, T., Jaturapitakkul, C., and Chindaprasirt, P. (2011). Effect of palm oil fuel ash fineness on the microstructure of blended cement paste. </t>
    </r>
    <r>
      <rPr>
        <i/>
        <sz val="14"/>
        <rFont val="TH Niramit AS"/>
      </rPr>
      <t>Construction and Building Materials</t>
    </r>
    <r>
      <rPr>
        <sz val="14"/>
        <rFont val="TH Niramit AS"/>
      </rPr>
      <t xml:space="preserve"> 25(11): 4095-4104.</t>
    </r>
  </si>
  <si>
    <r>
      <t xml:space="preserve"> Sarasiri, N., and Sujitjorn, S. (2011). Control design optimization of truck braking system using bacterial-foraging-tabu-search metaheuristics. </t>
    </r>
    <r>
      <rPr>
        <i/>
        <sz val="14"/>
        <rFont val="TH Niramit AS"/>
      </rPr>
      <t>Proceedings of World Academy of Science, Engineering and Technology</t>
    </r>
    <r>
      <rPr>
        <sz val="14"/>
        <rFont val="TH Niramit AS"/>
      </rPr>
      <t xml:space="preserve">. 80: 1189-1193.  </t>
    </r>
  </si>
  <si>
    <r>
      <t xml:space="preserve"> Suebsuk, J., Horpibulsuk, S., and Liu, M.D. (2011). A critical state model for overconsolidated structured clays. </t>
    </r>
    <r>
      <rPr>
        <i/>
        <sz val="14"/>
        <rFont val="TH Niramit AS"/>
      </rPr>
      <t>Computers and Geotechnics</t>
    </r>
    <r>
      <rPr>
        <sz val="14"/>
        <rFont val="TH Niramit AS"/>
      </rPr>
      <t xml:space="preserve"> 38(5): 648-658.</t>
    </r>
  </si>
  <si>
    <r>
      <t xml:space="preserve"> Thumrongvut, J. and Seangatith, S. (2011). Experimental Evaluation on Fixed End Supported PFRP Channel Beams and LRFD Approach.  </t>
    </r>
    <r>
      <rPr>
        <i/>
        <sz val="14"/>
        <rFont val="TH Niramit AS"/>
      </rPr>
      <t>Applied Mechanics and Materials</t>
    </r>
    <r>
      <rPr>
        <sz val="14"/>
        <rFont val="TH Niramit AS"/>
      </rPr>
      <t xml:space="preserve"> 105 – 107: 1671-1676. (Online available since 2011/Sept/27 at www.scientific.net)</t>
    </r>
  </si>
  <si>
    <r>
      <t xml:space="preserve"> Thumrongvut, J., and Seangatith, S. (2011). Responses of PFRP Cantilevered channel beams under tip point loads. </t>
    </r>
    <r>
      <rPr>
        <i/>
        <sz val="14"/>
        <rFont val="TH Niramit AS"/>
      </rPr>
      <t>Key Engineering Materials</t>
    </r>
    <r>
      <rPr>
        <sz val="14"/>
        <rFont val="TH Niramit AS"/>
      </rPr>
      <t>. 471-472: 578-583.</t>
    </r>
  </si>
  <si>
    <r>
      <t xml:space="preserve"> Boonmee, S. and Stefanescu, D. M. (2011). The Mechanism of Formation of Casting Skin and Its Effect on Tensile Properties.  </t>
    </r>
    <r>
      <rPr>
        <i/>
        <sz val="14"/>
        <rFont val="TH Niramit AS"/>
      </rPr>
      <t>Key Engineering Materials</t>
    </r>
    <r>
      <rPr>
        <sz val="14"/>
        <rFont val="TH Niramit AS"/>
      </rPr>
      <t xml:space="preserve">  457: 11-16.</t>
    </r>
  </si>
  <si>
    <r>
      <t xml:space="preserve"> Kitkamthorn, U. (2011). Microstructures of Cu-alloyed ductile cast iron treated by two-step austempering. </t>
    </r>
    <r>
      <rPr>
        <i/>
        <sz val="14"/>
        <rFont val="TH Niramit AS"/>
      </rPr>
      <t>Diffusion and Defect Data Pt.B: Solid State Phenomena</t>
    </r>
    <r>
      <rPr>
        <sz val="14"/>
        <rFont val="TH Niramit AS"/>
      </rPr>
      <t>. 172-174: 573-578.</t>
    </r>
  </si>
  <si>
    <r>
      <t xml:space="preserve"> Weerachanchai, P., Tangsathitkulchai, C., and Tangsathitkulchai, M. (2011). Characterization of products from slow pyrolysis of palm kernel cake and cassava pulp residue. </t>
    </r>
    <r>
      <rPr>
        <i/>
        <sz val="14"/>
        <rFont val="TH Niramit AS"/>
      </rPr>
      <t>Korean Journal of Chemical Engineering</t>
    </r>
    <r>
      <rPr>
        <sz val="14"/>
        <rFont val="TH Niramit AS"/>
      </rPr>
      <t xml:space="preserve"> 28(12): 2262-2274.</t>
    </r>
  </si>
  <si>
    <r>
      <t xml:space="preserve">Janjamraj, S., Pao-La-Or, P., and Oonsivilai, A., (2011). Multilevel Inverters Suitable for the Use of Single-Phase Distributed Generation Systems. </t>
    </r>
    <r>
      <rPr>
        <i/>
        <sz val="14"/>
        <rFont val="TH Niramit AS"/>
      </rPr>
      <t>World Academy of Science, Engineering and Technology</t>
    </r>
    <r>
      <rPr>
        <sz val="14"/>
        <rFont val="TH Niramit AS"/>
      </rPr>
      <t>, Issue 60: 1129-1134.</t>
    </r>
  </si>
  <si>
    <r>
      <t xml:space="preserve">Siriruk, P., and Valenzuela, J. (2011). Cournot equilibrium considering unit outages and fuel cost uncertainty. </t>
    </r>
    <r>
      <rPr>
        <i/>
        <sz val="14"/>
        <rFont val="TH Niramit AS"/>
      </rPr>
      <t>IEEE Transactions on Power Systems</t>
    </r>
    <r>
      <rPr>
        <sz val="14"/>
        <rFont val="TH Niramit AS"/>
      </rPr>
      <t xml:space="preserve"> 26(2): 747-754.</t>
    </r>
  </si>
  <si>
    <r>
      <t xml:space="preserve">Fuenkajorn, K. (2011). Experimental assessment of long-term durability of some weak rocks. </t>
    </r>
    <r>
      <rPr>
        <i/>
        <sz val="14"/>
        <rFont val="TH Niramit AS"/>
      </rPr>
      <t>Bulletin of Engineering Geology and the Environment</t>
    </r>
    <r>
      <rPr>
        <sz val="14"/>
        <rFont val="TH Niramit AS"/>
      </rPr>
      <t xml:space="preserve"> 70(2): 203-211.</t>
    </r>
  </si>
  <si>
    <r>
      <t xml:space="preserve">Fuenkajorn, K., and Archeeploha, S. (2011). Estimation of cavern configurations from subsidence data. </t>
    </r>
    <r>
      <rPr>
        <i/>
        <sz val="14"/>
        <rFont val="TH Niramit AS"/>
      </rPr>
      <t>Bulletin of Engineering Geology and the Environment</t>
    </r>
    <r>
      <rPr>
        <sz val="14"/>
        <rFont val="TH Niramit AS"/>
      </rPr>
      <t xml:space="preserve"> 70(1): 53-61.</t>
    </r>
  </si>
  <si>
    <r>
      <t xml:space="preserve">Fuenkajorn, K., and Klanphumeesri, S. (2011). Laboratory determination of direct tensile strength and deformability of intact rocks. </t>
    </r>
    <r>
      <rPr>
        <i/>
        <sz val="14"/>
        <rFont val="TH Niramit AS"/>
      </rPr>
      <t>Geotechnical Testing Journal</t>
    </r>
    <r>
      <rPr>
        <sz val="14"/>
        <rFont val="TH Niramit AS"/>
      </rPr>
      <t xml:space="preserve"> 34(1), January 2011.</t>
    </r>
  </si>
  <si>
    <r>
      <t xml:space="preserve">Fuenkajorn, K., and Phueakphum, D. (2011). Laboratory assessment of healing of fractures in rock salt. </t>
    </r>
    <r>
      <rPr>
        <i/>
        <sz val="14"/>
        <rFont val="TH Niramit AS"/>
      </rPr>
      <t xml:space="preserve">Bulletin of Engineering Geology and the Environment </t>
    </r>
    <r>
      <rPr>
        <sz val="14"/>
        <rFont val="TH Niramit AS"/>
      </rPr>
      <t>70(4): 665-672.</t>
    </r>
  </si>
  <si>
    <r>
      <t xml:space="preserve">Fuenkajorn, K., Walsri, C., and Phueakphum, D. (2011). Intrinsic variability of the mechanical properties of Maha Sarakham salt. </t>
    </r>
    <r>
      <rPr>
        <i/>
        <sz val="14"/>
        <rFont val="TH Niramit AS"/>
      </rPr>
      <t>Quarterly Journal of Engineering Geology</t>
    </r>
    <r>
      <rPr>
        <sz val="14"/>
        <rFont val="TH Niramit AS"/>
      </rPr>
      <t xml:space="preserve"> 44(4): 445-456.</t>
    </r>
  </si>
  <si>
    <r>
      <t xml:space="preserve">Shen, S.-Y., Feng, Q.-L., Yang, W.-Q., Zhang, Z.-B., and Chonglakmani, C. (2011). Study on arc-volcanic rocks from the Chiang Rai-Lampang belt in northern Thailand. </t>
    </r>
    <r>
      <rPr>
        <i/>
        <sz val="14"/>
        <rFont val="TH Niramit AS"/>
      </rPr>
      <t>Kuangwu Yanshi/ Journal of Mineralogy and Petrology</t>
    </r>
    <r>
      <rPr>
        <sz val="14"/>
        <rFont val="TH Niramit AS"/>
      </rPr>
      <t xml:space="preserve"> 31(1): 22-26.</t>
    </r>
  </si>
  <si>
    <r>
      <t xml:space="preserve">Thassanapak, H., Udchachon, M., Chonglakmani, C., and Feng, Q. (2011). Geochemistry of middle triassic radiolarian cherts from northern Thailand: implication for depositional environment. </t>
    </r>
    <r>
      <rPr>
        <i/>
        <sz val="14"/>
        <rFont val="TH Niramit AS"/>
      </rPr>
      <t>Journal of Earth Science</t>
    </r>
    <r>
      <rPr>
        <sz val="14"/>
        <rFont val="TH Niramit AS"/>
      </rPr>
      <t xml:space="preserve"> 22(6): 688-703.</t>
    </r>
  </si>
  <si>
    <r>
      <t xml:space="preserve">Udchachon, M., Thassanapak, H., Feng, Q., and Chonglakmani, C. (2011). Geochemical constraints on the depositional environment of upper devonian radiolarian cherts from loei, north-eastern Thailand. </t>
    </r>
    <r>
      <rPr>
        <i/>
        <sz val="14"/>
        <rFont val="TH Niramit AS"/>
      </rPr>
      <t>Frontiers of Earth Science in China</t>
    </r>
    <r>
      <rPr>
        <sz val="14"/>
        <rFont val="TH Niramit AS"/>
      </rPr>
      <t>: 1-13.</t>
    </r>
  </si>
  <si>
    <r>
      <t xml:space="preserve">Thassanapak, H., Feng, Q.-L., Grant-Mackie, J., Chonglakmani, C., and Thanee, N. (2011). Middle Triassic radiolarian faunas from Chiang Dao, Northern Thailand. </t>
    </r>
    <r>
      <rPr>
        <i/>
        <sz val="14"/>
        <rFont val="TH Niramit AS"/>
      </rPr>
      <t>Palaeoworld</t>
    </r>
    <r>
      <rPr>
        <sz val="14"/>
        <rFont val="TH Niramit AS"/>
      </rPr>
      <t xml:space="preserve"> 20(2-3): 179-202.</t>
    </r>
  </si>
  <si>
    <r>
      <t xml:space="preserve">Pattamapradit, T., Chaithongrat, C., and Siwadamrongpong, S.  (2011). Product Development Process Improvement by Using Finite Element Simulation. In </t>
    </r>
    <r>
      <rPr>
        <i/>
        <sz val="14"/>
        <rFont val="TH Niramit AS"/>
      </rPr>
      <t>The 2</t>
    </r>
    <r>
      <rPr>
        <i/>
        <vertAlign val="superscript"/>
        <sz val="14"/>
        <rFont val="TH Niramit AS"/>
      </rPr>
      <t>nd</t>
    </r>
    <r>
      <rPr>
        <i/>
        <sz val="14"/>
        <rFont val="TH Niramit AS"/>
      </rPr>
      <t xml:space="preserve"> TSME International Conference on Mechanical Engineering</t>
    </r>
    <r>
      <rPr>
        <sz val="14"/>
        <rFont val="TH Niramit AS"/>
      </rPr>
      <t>. 19-21 October, 2011, Krabi, Thailand.</t>
    </r>
  </si>
  <si>
    <r>
      <t xml:space="preserve">Sajjawattana, C., Siwadamrongpong, S., and Kitkamthorn, U.  (2011). Effect of Bending and Heat Treatment on Thin Stainless Steel by Finite Element Method. In </t>
    </r>
    <r>
      <rPr>
        <i/>
        <sz val="14"/>
        <rFont val="TH Niramit AS"/>
      </rPr>
      <t>The 5</t>
    </r>
    <r>
      <rPr>
        <i/>
        <vertAlign val="superscript"/>
        <sz val="14"/>
        <rFont val="TH Niramit AS"/>
      </rPr>
      <t>th</t>
    </r>
    <r>
      <rPr>
        <i/>
        <sz val="14"/>
        <rFont val="TH Niramit AS"/>
      </rPr>
      <t xml:space="preserve"> South East Asian Technical University Consortium (SEATUC) Symposium</t>
    </r>
    <r>
      <rPr>
        <sz val="14"/>
        <rFont val="TH Niramit AS"/>
      </rPr>
      <t>. February 24-25, 2011, Hanoi, Vietnam.</t>
    </r>
  </si>
  <si>
    <r>
      <t xml:space="preserve">เทวรัตน์ ทิพยวิมลเกียรติศักดิ์ ใจโต ธรรมรัตน์ ขาวสำอางค์ และกระวี ตรีอำนรรค. (2554). เครื่องแยกแกลบจากข้าวกล้องซ้อมมือแบบประหยัดพลังงาน. </t>
    </r>
    <r>
      <rPr>
        <i/>
        <sz val="14"/>
        <rFont val="TH Niramit AS"/>
      </rPr>
      <t>วารสารวิทยาศาสตร์เกษตร</t>
    </r>
    <r>
      <rPr>
        <sz val="14"/>
        <rFont val="TH Niramit AS"/>
      </rPr>
      <t xml:space="preserve"> 42(3) (พิเศษ): 517-520.</t>
    </r>
  </si>
  <si>
    <r>
      <t>ปัทมาแก้วธรรม วันพิทักษ์คงสนุ่น กระวี ตรีอำนรรค และ</t>
    </r>
    <r>
      <rPr>
        <i/>
        <sz val="14"/>
        <rFont val="TH Niramit AS"/>
      </rPr>
      <t>เทวรัตน์ ทิพยวิมล.</t>
    </r>
    <r>
      <rPr>
        <sz val="14"/>
        <rFont val="TH Niramit AS"/>
      </rPr>
      <t xml:space="preserve"> (2554). การอบแห้งสับประรดแช่อิ่มด้วยเครื่องอบแห้งแบบลมร้อน-ไมโครเวฟ.</t>
    </r>
    <r>
      <rPr>
        <i/>
        <sz val="14"/>
        <rFont val="TH Niramit AS"/>
      </rPr>
      <t>วารสารวิทยาศาสตร์เกษตร</t>
    </r>
    <r>
      <rPr>
        <sz val="14"/>
        <rFont val="TH Niramit AS"/>
      </rPr>
      <t xml:space="preserve"> 42(3) (พิเศษ): 493-496.</t>
    </r>
  </si>
  <si>
    <r>
      <t>พยุงศักดิ์ จุลยุเสนคธาวาทกิจพรรษา ลิบลับเทวรัตน์ ทิพยวิมลและวีรชัย อาจหาญ. (2554). การออกแบบและทดสอบเครื่องทำความสะอาดมันสำปะหลัง.</t>
    </r>
    <r>
      <rPr>
        <i/>
        <sz val="14"/>
        <rFont val="TH Niramit AS"/>
      </rPr>
      <t>วารสารวิทยาศาสตร์เกษตร</t>
    </r>
    <r>
      <rPr>
        <sz val="14"/>
        <rFont val="TH Niramit AS"/>
      </rPr>
      <t>42(3) (พิเศษ): 501-504.</t>
    </r>
  </si>
  <si>
    <r>
      <t>เทวรัตน์ ทิพยวิมล และวีรชัย อาจหาญ. (2554). การอบแห้งแครอทด้วยเครื่องอบแห้งระบบปั๊มความร้อน. ใน</t>
    </r>
    <r>
      <rPr>
        <i/>
        <sz val="14"/>
        <rFont val="TH Niramit AS"/>
      </rPr>
      <t>การประชุมวิชาการสมาคมวิศวกรรมเกษตรแห่งประเทศไทยครั้งที่ 12</t>
    </r>
    <r>
      <rPr>
        <sz val="14"/>
        <rFont val="TH Niramit AS"/>
      </rPr>
      <t>.  31 มีนาคม – 1 เมษายน 2554, ชลจันทร์ พัทยารีสอร์ท, จ. ชลบุรี.</t>
    </r>
  </si>
  <si>
    <r>
      <t>พยุงศักดิ์ จุลยุเสนคธา วาทกิจพรรษา ลิบลับ เทวรัตน์ ทิพยวิมล และ วีรชัย อาจหาญ. (2554). การออกแบบและทดสอบเครื่องทำความสะอาดมันสำปะหลัง. ใน</t>
    </r>
    <r>
      <rPr>
        <i/>
        <sz val="14"/>
        <rFont val="TH Niramit AS"/>
      </rPr>
      <t>การประชุมวิชาการหลังการเก็บเกี่ยวแห่งชาติครั้งที่ 9</t>
    </r>
    <r>
      <rPr>
        <sz val="14"/>
        <rFont val="TH Niramit AS"/>
      </rPr>
      <t>.  23-24 มิถุนายน 2554, โรงแรมพัทยาพาร์ค บีช รีสอร์ท, จังหวัดชลบุรี.</t>
    </r>
  </si>
  <si>
    <r>
      <t xml:space="preserve">Charoentham, N., and Kanitpong, K. (2011). Study of Potential Asphalt Binder Performance Grading System in Thailand. In </t>
    </r>
    <r>
      <rPr>
        <i/>
        <sz val="14"/>
        <rFont val="TH Niramit AS"/>
      </rPr>
      <t>The 7</t>
    </r>
    <r>
      <rPr>
        <i/>
        <vertAlign val="superscript"/>
        <sz val="14"/>
        <rFont val="TH Niramit AS"/>
      </rPr>
      <t>th</t>
    </r>
    <r>
      <rPr>
        <i/>
        <sz val="14"/>
        <rFont val="TH Niramit AS"/>
      </rPr>
      <t xml:space="preserve"> International Conference on Road &amp; Airfield Pavement (7</t>
    </r>
    <r>
      <rPr>
        <i/>
        <vertAlign val="superscript"/>
        <sz val="14"/>
        <rFont val="TH Niramit AS"/>
      </rPr>
      <t>th</t>
    </r>
    <r>
      <rPr>
        <i/>
        <sz val="14"/>
        <rFont val="TH Niramit AS"/>
      </rPr>
      <t xml:space="preserve"> ICPT 2011)</t>
    </r>
    <r>
      <rPr>
        <sz val="14"/>
        <rFont val="TH Niramit AS"/>
      </rPr>
      <t>. 3-5 August 2011, Queen Sirikit National Convention Center, Thailand.</t>
    </r>
  </si>
  <si>
    <r>
      <t xml:space="preserve">Ringkananont, W., Luadsakul, C., Pueboobpaphan, R.  (2011). A study of mode choice from Suranaree University of Technology to the Mall NakhonRatchasima. In </t>
    </r>
    <r>
      <rPr>
        <i/>
        <sz val="14"/>
        <rFont val="TH Niramit AS"/>
      </rPr>
      <t>The 4</t>
    </r>
    <r>
      <rPr>
        <i/>
        <vertAlign val="superscript"/>
        <sz val="14"/>
        <rFont val="TH Niramit AS"/>
      </rPr>
      <t>th</t>
    </r>
    <r>
      <rPr>
        <i/>
        <sz val="14"/>
        <rFont val="TH Niramit AS"/>
      </rPr>
      <t xml:space="preserve"> ATRANS Symposium</t>
    </r>
    <r>
      <rPr>
        <sz val="14"/>
        <rFont val="TH Niramit AS"/>
      </rPr>
      <t>.  26 August 2011, Bangkok, Thailand.</t>
    </r>
  </si>
  <si>
    <r>
      <t>สุทธิชัย งามจันทร์ และถิรยุทธ ลิมานนท์. (2554). แบบจำลองทำนายอุบัติเหตุบนทางด่วนกรณีศึกษาทางพิเศษเฉลิมมหานคร (ระบบทางด้วนขั้นที่ 1) และทางพิเศษศรีชัย (ระบบทางด่วนขั้นที่ 2). ใน</t>
    </r>
    <r>
      <rPr>
        <i/>
        <sz val="14"/>
        <rFont val="TH Niramit AS"/>
      </rPr>
      <t>การประชุมวิชาการ งานวิจัย และพัฒนาเชิงประยุกต์ ครั้งที่ 3 (ECTI-CARD 2011)</t>
    </r>
    <r>
      <rPr>
        <sz val="14"/>
        <rFont val="TH Niramit AS"/>
      </rPr>
      <t xml:space="preserve"> (หน้า 194-202). 5-6 พฤษภาคม 2554, โรงแรมอมารีดอนเมือง แอร์พอร์ต, กรุงเทพฯ.</t>
    </r>
  </si>
  <si>
    <r>
      <t xml:space="preserve">Chansilp, S., Chansilp, K., Pongpanich, P. and Chaimongkol, S. (2011). A Complete Online Test System for Thai Schools. In </t>
    </r>
    <r>
      <rPr>
        <i/>
        <sz val="14"/>
        <rFont val="TH Niramit AS"/>
      </rPr>
      <t>The 2011 Eight International Joint Conference on Computer Science and Software Enginering (JCSSE)</t>
    </r>
    <r>
      <rPr>
        <sz val="14"/>
        <rFont val="TH Niramit AS"/>
      </rPr>
      <t xml:space="preserve"> (pp 283-287). 11-13 May 2011, Faculty of ICT, Mahidol University, NakhonPathom, Thailand.</t>
    </r>
  </si>
  <si>
    <r>
      <t xml:space="preserve">Chongnguluam, W., Intharachatorn, K., Sinahawattana, P., and Kerdprasop, N. (2011). Parallelized rough K-means clustering with Erlang programming. In </t>
    </r>
    <r>
      <rPr>
        <i/>
        <sz val="14"/>
        <rFont val="TH Niramit AS"/>
      </rPr>
      <t xml:space="preserve">IMECS 2011 - International MultiConference of Engineers and Computer Scientists 2011 </t>
    </r>
    <r>
      <rPr>
        <sz val="14"/>
        <rFont val="TH Niramit AS"/>
      </rPr>
      <t>(pp.1553-1557)</t>
    </r>
    <r>
      <rPr>
        <i/>
        <sz val="14"/>
        <rFont val="TH Niramit AS"/>
      </rPr>
      <t>.</t>
    </r>
    <r>
      <rPr>
        <sz val="14"/>
        <rFont val="TH Niramit AS"/>
      </rPr>
      <t xml:space="preserve"> Hong Kong, 16-18 March 2011.</t>
    </r>
  </si>
  <si>
    <r>
      <t xml:space="preserve">Kaewkasi, C. (2011). Towards performance measurements for the java virtual Machine's invokedynamic. In </t>
    </r>
    <r>
      <rPr>
        <i/>
        <sz val="14"/>
        <rFont val="TH Niramit AS"/>
      </rPr>
      <t>Proceedings of The 5th workshop on Virtual Machines and Intermediate Languages: A workshop at SPLASH 2011. October 24, 2011, Portland, Oregon, USA.,</t>
    </r>
    <r>
      <rPr>
        <sz val="14"/>
        <rFont val="TH Niramit AS"/>
      </rPr>
      <t xml:space="preserve"> art. no. 3.</t>
    </r>
  </si>
  <si>
    <r>
      <t xml:space="preserve">Kerdprasop, K. and Kerdprasop, N. (2011). Feature selection and boosting techniques to improve fault detection accuracy in the semiconductor manufacturing. In </t>
    </r>
    <r>
      <rPr>
        <i/>
        <sz val="14"/>
        <rFont val="TH Niramit AS"/>
      </rPr>
      <t xml:space="preserve">The International MultiConference of Engineers and Computer Scientists (IMECS 2011) </t>
    </r>
    <r>
      <rPr>
        <sz val="14"/>
        <rFont val="TH Niramit AS"/>
      </rPr>
      <t>(pp.398-403)</t>
    </r>
    <r>
      <rPr>
        <i/>
        <sz val="14"/>
        <rFont val="TH Niramit AS"/>
      </rPr>
      <t>.</t>
    </r>
    <r>
      <rPr>
        <sz val="14"/>
        <rFont val="TH Niramit AS"/>
      </rPr>
      <t xml:space="preserve"> 16-18 March 2011, Hong Kong, China.</t>
    </r>
  </si>
  <si>
    <r>
      <t xml:space="preserve">Kerdprasop, K. and Kerdprasop, N. (2011). Integrating inductive knowledge into the inference system of biomedical informatics. In </t>
    </r>
    <r>
      <rPr>
        <i/>
        <sz val="14"/>
        <rFont val="TH Niramit AS"/>
      </rPr>
      <t>Communications in Computer and Information Science</t>
    </r>
    <r>
      <rPr>
        <sz val="14"/>
        <rFont val="TH Niramit AS"/>
      </rPr>
      <t>, vol. 258, and In The 2011 International Conference on Database Theory and Application (pp. 133-142), 8-10 December 2011, Jeju Island, Korea.</t>
    </r>
  </si>
  <si>
    <r>
      <t xml:space="preserve">Kerdprasop, K., and Kerdprasop, N. (2011). Data preparation techniques for improving rare class prediction. In </t>
    </r>
    <r>
      <rPr>
        <i/>
        <sz val="14"/>
        <rFont val="TH Niramit AS"/>
      </rPr>
      <t>Recent Researches in Computational Techniques, Non-Linear Systems and Control - Proc. of the 13</t>
    </r>
    <r>
      <rPr>
        <i/>
        <vertAlign val="superscript"/>
        <sz val="14"/>
        <rFont val="TH Niramit AS"/>
      </rPr>
      <t>th</t>
    </r>
    <r>
      <rPr>
        <i/>
        <sz val="14"/>
        <rFont val="TH Niramit AS"/>
      </rPr>
      <t xml:space="preserve"> WSEAS Int. Conf. on MAMECTIS'11, NOLASC'11, CONTROL'11, WAMUS'11</t>
    </r>
    <r>
      <rPr>
        <sz val="14"/>
        <rFont val="TH Niramit AS"/>
      </rPr>
      <t xml:space="preserve"> (pp. 204-209).  The Alexandru Ioan Cuza University of Iasi, Iasi, Romania, 1-3 July.</t>
    </r>
  </si>
  <si>
    <r>
      <t>โกญจนพงษ์ ทองเพชร และคะชาชาญศิลป์. (2554). แนวคิดในการค้นคืนข้อมูลเชิงความหมายด้านเทคโนโลยีสารสนเทศภาษาไทย (A Conceptual Framework for Thai IT Data Retrieval Based on Semantic). ใน</t>
    </r>
    <r>
      <rPr>
        <i/>
        <sz val="14"/>
        <rFont val="TH Niramit AS"/>
      </rPr>
      <t>การประชุมวิชาการระดับชาติ มหาวิทยาลัยราชภัฎนครปฐม ครั้งที่ 3 (The 3rd NRPU National Conference 2011)</t>
    </r>
    <r>
      <rPr>
        <sz val="14"/>
        <rFont val="TH Niramit AS"/>
      </rPr>
      <t xml:space="preserve">. 10-11 สิงหาคม 2554, มหาวิทยาลัยราชภัฎนครปฐม. </t>
    </r>
  </si>
  <si>
    <r>
      <t>ไพฑูรย์ ทิพย์สันเทียะ และ คะชา ชาญศิลป์. (2554). การศึกษาและพัฒนาโมดูลดูแลช่วยเหลือนักเรียนในระบบวางแผนทรัพยากรองค์กร (Study and Development of the Modules for Helping Students in Enterprise Resource Planning). ใน</t>
    </r>
    <r>
      <rPr>
        <i/>
        <sz val="14"/>
        <rFont val="TH Niramit AS"/>
      </rPr>
      <t>การนำเสนอผลงานวิจัยแห่งชาติ 2011 (Thailand Research Symposium 2011).</t>
    </r>
    <r>
      <rPr>
        <sz val="14"/>
        <rFont val="TH Niramit AS"/>
      </rPr>
      <t xml:space="preserve"> 26-30 สิงหาคม 2554, ศูนย์ประชุมบางกอกคอนเวนชันเซ็นเตอร์ เซ็นทรัลเวิลด์ ราชประสงค์, กรุงเทพฯ.</t>
    </r>
  </si>
  <si>
    <r>
      <t>วรรธนะ พงษ์เสนา และพิชโยทัยมหัทธนาภิวัฒน์. (2554). การพัฒนานากรอบงานสาหรับบัตรแสดงความสมดุล. ใน</t>
    </r>
    <r>
      <rPr>
        <i/>
        <sz val="14"/>
        <rFont val="TH Niramit AS"/>
      </rPr>
      <t>การประชุมวิชาการเสนอผลงานวิจัยระดับบัณฑิตศึกษาแห่งชาติครั้งที่ 23</t>
    </r>
    <r>
      <rPr>
        <sz val="14"/>
        <rFont val="TH Niramit AS"/>
      </rPr>
      <t xml:space="preserve"> (หน้า 135-138). มหาวิทยาลัยเทคโนโลยีราชมงคลอีสาน, 23-24 ธันวาคม 2554.</t>
    </r>
  </si>
  <si>
    <r>
      <t>สมคะเน บาลลา และพิชโยทัย มหัทธนาภิวัฒน์. (2554). การหาความแตกต่างของซอร์สโค้ดโดยใช้โครงสร้างไวยกรณ์ต้นไม้.ใน</t>
    </r>
    <r>
      <rPr>
        <i/>
        <sz val="14"/>
        <rFont val="TH Niramit AS"/>
      </rPr>
      <t>การประชุมวิชาการเสนอผลงานวิจัยระดับบัณฑิตศึกษาแห่งชาติครั้งที่ 23</t>
    </r>
    <r>
      <rPr>
        <sz val="14"/>
        <rFont val="TH Niramit AS"/>
      </rPr>
      <t xml:space="preserve"> (หน้า 95-100). มหาวิทยาลัยเทคโนโลยีราชมงคลอีสาน, 23-24 ธันวาคม 2554.</t>
    </r>
  </si>
  <si>
    <r>
      <t xml:space="preserve">ปิยะวัฒน์ ศรีธรรมเดชชาติ เชิดชัยและ กนต์ธร ชำนิประศาสน์. (2554). การปรับปรุงระบบการฉีดเชื้อเพลงของรถจักรยานยนต์เพื่อใช้เชื้อเพลิงแก๊สโซฮอล์ E85. </t>
    </r>
    <r>
      <rPr>
        <i/>
        <sz val="14"/>
        <rFont val="TH Niramit AS"/>
      </rPr>
      <t>วารสารวิจัย มข.</t>
    </r>
    <r>
      <rPr>
        <sz val="14"/>
        <rFont val="TH Niramit AS"/>
      </rPr>
      <t xml:space="preserve">  16(7): 774-785.</t>
    </r>
  </si>
  <si>
    <r>
      <t xml:space="preserve">Rangklang, S.,  Soonanon, P.,  and Srisertpol, J. (2011). A Comparison of Cover Coat Methods for Electronic Flexible Printed Circuit (E-FEC) Based on Peeling Strength.  In </t>
    </r>
    <r>
      <rPr>
        <i/>
        <sz val="14"/>
        <rFont val="TH Niramit AS"/>
      </rPr>
      <t>The Industrial Engineering Network Conference</t>
    </r>
    <r>
      <rPr>
        <sz val="14"/>
        <rFont val="TH Niramit AS"/>
      </rPr>
      <t xml:space="preserve"> (pp 827-830).  20-21 October 2011, Chonburi, Thailand. </t>
    </r>
  </si>
  <si>
    <r>
      <t xml:space="preserve">Rangklang, S., Soonanon, P.,andSrisertpol, J. (2011). Factors of Cover Coat Process of Electronic Flexible Printed Circuit(E-FPC) Based on Peeling Strength. In </t>
    </r>
    <r>
      <rPr>
        <i/>
        <sz val="14"/>
        <rFont val="TH Niramit AS"/>
      </rPr>
      <t>The Industrial Engineering Network Conference</t>
    </r>
    <r>
      <rPr>
        <sz val="14"/>
        <rFont val="TH Niramit AS"/>
      </rPr>
      <t xml:space="preserve"> (pp 839-844).  20-21 October 2011, Chonburi, Thailand.</t>
    </r>
  </si>
  <si>
    <r>
      <t xml:space="preserve">Tanthanuch, W., Pattanasiriwisawa, W., Sophon, W., and Srilomsak, S.  (2011). Synchotron studies of Ban Chiang ancient pottery. </t>
    </r>
    <r>
      <rPr>
        <i/>
        <sz val="14"/>
        <rFont val="TH Niramit AS"/>
      </rPr>
      <t>Suranaree Journal of Science and Technology</t>
    </r>
    <r>
      <rPr>
        <sz val="14"/>
        <rFont val="TH Niramit AS"/>
      </rPr>
      <t xml:space="preserve"> 18(1): 1-14.</t>
    </r>
  </si>
  <si>
    <r>
      <t>นิธิพจน์ พุทธงชัยธนัดชัย กุลวรวานิชพงษ์พิทักษ์ เหล่ารัตนกุล และ สุธรรม ศรีหล่มสัก. (2554). ผลของสมบัติไพอิโซอิเล็กทริกในวัสดุ PZTs ต่อการเก็บเกี่ยวพลังงาน.</t>
    </r>
    <r>
      <rPr>
        <i/>
        <sz val="14"/>
        <rFont val="TH Niramit AS"/>
      </rPr>
      <t>วารสารวิทยาศาสตร์ มข.</t>
    </r>
    <r>
      <rPr>
        <sz val="14"/>
        <rFont val="TH Niramit AS"/>
      </rPr>
      <t xml:space="preserve"> 39(2): 281-298.</t>
    </r>
  </si>
  <si>
    <r>
      <t xml:space="preserve">สุธรรม ศรีหล่มสัก. (2554). ตัวทำความร้อน PTCR-BaTiO3.  </t>
    </r>
    <r>
      <rPr>
        <i/>
        <sz val="14"/>
        <rFont val="TH Niramit AS"/>
      </rPr>
      <t>วารสารวิทยาศาสตร์มข.</t>
    </r>
    <r>
      <rPr>
        <sz val="14"/>
        <rFont val="TH Niramit AS"/>
      </rPr>
      <t xml:space="preserve">  39(1): 71-79.</t>
    </r>
  </si>
  <si>
    <r>
      <t xml:space="preserve">Wiboonjaroen, W., and Sujitjorn, S. (2011). Stabilization of an inverted pendulum system via State-PI feedback. </t>
    </r>
    <r>
      <rPr>
        <i/>
        <sz val="14"/>
        <rFont val="TH Niramit AS"/>
      </rPr>
      <t>International Journal of Mathematical Models and Methods in Applied Sciences</t>
    </r>
    <r>
      <rPr>
        <sz val="14"/>
        <rFont val="TH Niramit AS"/>
      </rPr>
      <t xml:space="preserve"> 5(4): 763-772.</t>
    </r>
  </si>
  <si>
    <r>
      <t xml:space="preserve"> อานนท์ อิศรมงคลรักษ์, ชัยยุทธ์ สัมภวะคุปต์, วรายุทธ คัมภีราวัฒน์และเผด็จ เผ่าละออ . (2554). การเปรียบเทียบค่าสนามแม่เหล็กจากการจัดเรียงตัวนำของสายส่งกำลังไฟฟ้า 115 kV ที่มีผลต่อมนุษย์ด้วยวิธีไฟไนท์อิลิเมนท์.</t>
    </r>
    <r>
      <rPr>
        <i/>
        <sz val="14"/>
        <rFont val="TH Niramit AS"/>
      </rPr>
      <t>วิศวกรรมสารฉบับวิจัยและพัฒนา</t>
    </r>
    <r>
      <rPr>
        <sz val="14"/>
        <rFont val="TH Niramit AS"/>
      </rPr>
      <t xml:space="preserve"> 22(2): 32-38.</t>
    </r>
  </si>
  <si>
    <r>
      <t xml:space="preserve"> ทิพย์วรรณฟังสุวรรณรักษ์กิตติศักดิ์อมรสุรินทวงศ์และ สุวัฒน์ โสภิตพันธ์. (2554). การสร้างชั้นพาสซิเวชันด้านหลังสำหรับเซลล์แสงอาทิตย์ชนิดผลึกซิลิคอนด้วยวิธีการทะลุของอะลูมิเนียมและการแลกเปลี่ยนเฟสระหว่างชั้นอะลูมิเนียมกับชั้นอะมอร์ฟัสซิลิคอน. ใน</t>
    </r>
    <r>
      <rPr>
        <i/>
        <sz val="14"/>
        <rFont val="TH Niramit AS"/>
      </rPr>
      <t>การประชุมเชิงวิชาการเครือข่ายพลังงานแห่งประเทศไทย ครั้งที่ 7</t>
    </r>
    <r>
      <rPr>
        <sz val="14"/>
        <rFont val="TH Niramit AS"/>
      </rPr>
      <t xml:space="preserve"> (ENETT6-1193). 5-7 พฤษภาคม 2554, จ. ภูเก็ต.</t>
    </r>
  </si>
  <si>
    <r>
      <t xml:space="preserve"> อริยศักดิ์ จิตธรรมสาร กิตติ อัตถกิจมงคล และเผด็จเผ่าละออ. (2554). การวิเคราะห์สนามแม่เหล็กด้วยวิธีไฟไนท์อิลิเมนท์แบบ 3 มิติสำหรับหม้อแปลงจำหน่าย. ใน</t>
    </r>
    <r>
      <rPr>
        <i/>
        <sz val="14"/>
        <rFont val="TH Niramit AS"/>
      </rPr>
      <t>การประชุมวิชาการม.อ.ภูเก็ตวิจัย ครั้งที่ 4</t>
    </r>
    <r>
      <rPr>
        <sz val="14"/>
        <rFont val="TH Niramit AS"/>
      </rPr>
      <t>. 16-18 พฤศจิกายน 2554.</t>
    </r>
  </si>
  <si>
    <r>
      <t xml:space="preserve"> Benjaoran, V., and Sae-Tae, N.  (2011). Time-cost trade-off scheduling under construction labor resources. </t>
    </r>
    <r>
      <rPr>
        <i/>
        <sz val="14"/>
        <rFont val="TH Niramit AS"/>
      </rPr>
      <t>Suranaree Journal of Science and Technology</t>
    </r>
    <r>
      <rPr>
        <sz val="14"/>
        <rFont val="TH Niramit AS"/>
      </rPr>
      <t xml:space="preserve"> 18(1): 28-40.</t>
    </r>
  </si>
  <si>
    <r>
      <t xml:space="preserve"> ธนัช สุขวิมลเสรีพีระวิทย์ สิริเวชพันธุ ประเสริฐษา ญาคำวราวุฒิ ชัยมีแรง และปรียาพร โกษา. (2554). การประเมินความถูกต้องของการให้บริการประมวลผลข้อมูลจากการรังวัดด้วยดาวเทียมระบบจีพีเอสในรูปแบบออนไลน์.</t>
    </r>
    <r>
      <rPr>
        <i/>
        <sz val="14"/>
        <rFont val="TH Niramit AS"/>
      </rPr>
      <t>วิศวกรรมสาร มก.</t>
    </r>
    <r>
      <rPr>
        <sz val="14"/>
        <rFont val="TH Niramit AS"/>
      </rPr>
      <t xml:space="preserve"> 24(76): 43-53.</t>
    </r>
  </si>
  <si>
    <r>
      <t xml:space="preserve"> ธนากร ภูเงินขำ และธีรวัฒน์สินศิริ. (2554). การศึกษาคุณสมบัติของจีโอพอลิเมอร์มอร์ต้าร์จากเถ้าลอยผสมซีโอไลต์ธรรมชาติ.</t>
    </r>
    <r>
      <rPr>
        <i/>
        <sz val="14"/>
        <rFont val="TH Niramit AS"/>
      </rPr>
      <t>วารสารวิจัยและพัฒนามจธ.</t>
    </r>
    <r>
      <rPr>
        <sz val="14"/>
        <rFont val="TH Niramit AS"/>
      </rPr>
      <t xml:space="preserve">  34(1): 31-44.</t>
    </r>
  </si>
  <si>
    <r>
      <t xml:space="preserve"> ธนากร ภูเงินขำ และธีรวัฒน์สินศิริ. (2554). ความสามารถทำงานได้และกำลังอัดของจีโอโพลีเมอร์มอร์ต้าร์จากเถ้าลอยผสมไดอะตอมไมท์.</t>
    </r>
    <r>
      <rPr>
        <i/>
        <sz val="14"/>
        <rFont val="TH Niramit AS"/>
      </rPr>
      <t>วิศวกรรมสาร มข.</t>
    </r>
    <r>
      <rPr>
        <sz val="14"/>
        <rFont val="TH Niramit AS"/>
      </rPr>
      <t xml:space="preserve"> 38(1): 11-26.</t>
    </r>
  </si>
  <si>
    <r>
      <t xml:space="preserve"> วรวิทย์ โพธิ์จันทร์ และสุขสันต์หอพิบูลสุข. (2554). การพัฒนากำลังอัดของดินเค็มผสมซีเมนต์และเถ้าลอย.</t>
    </r>
    <r>
      <rPr>
        <i/>
        <sz val="14"/>
        <rFont val="TH Niramit AS"/>
      </rPr>
      <t>วิศวกรรมสารมข.</t>
    </r>
    <r>
      <rPr>
        <sz val="14"/>
        <rFont val="TH Niramit AS"/>
      </rPr>
      <t xml:space="preserve"> 38(1): 27-34.</t>
    </r>
  </si>
  <si>
    <r>
      <t xml:space="preserve"> Thumrongvut, J. and Seangatith, S. (2011). Flexural-Torsional Buckling Behaviors of Simply Supported PFRP Channel Beams Subjected to Three-point Loading.  In </t>
    </r>
    <r>
      <rPr>
        <i/>
        <sz val="14"/>
        <rFont val="TH Niramit AS"/>
      </rPr>
      <t>The Sixteenth National Convention on Civil Engineering</t>
    </r>
    <r>
      <rPr>
        <sz val="14"/>
        <rFont val="TH Niramit AS"/>
      </rPr>
      <t xml:space="preserve"> (paper no. STR-0078). May 18-20, 2011,  Pattaya, Chonburi, Thailand.  (in CD-Rom format)</t>
    </r>
  </si>
  <si>
    <r>
      <t xml:space="preserve"> กรรณ คำลือ จักษดา ธำรงวุฒิ และสิทธิชัยแสงอาทิตย์.  (2554). การตรวจสอบคานคอนกรีตอัดแรงสำเร็จรูปแบบต่อเนื่องภายใต้แรงกระทำตามขวาง. ใน</t>
    </r>
    <r>
      <rPr>
        <i/>
        <sz val="14"/>
        <rFont val="TH Niramit AS"/>
      </rPr>
      <t>การประชุมวิชาการวิศวกรรมโยธาแห่งชาติครั้งที่ 16</t>
    </r>
    <r>
      <rPr>
        <sz val="14"/>
        <rFont val="TH Niramit AS"/>
      </rPr>
      <t xml:space="preserve"> (paper no. STR-0079). 18-20 พฤษภาคม 2554, พัทยา, ชลบุรี. (in CD-Rom format)</t>
    </r>
  </si>
  <si>
    <r>
      <t>พรพจน์ ตันเส็งและวินิตย์ แหมา. (2554). กลไกการวิบัติของดินที่อยู่ระหว่างช่องว่างของกำแพงเสาเข็มเจาะเรียงต่อเนื่อง.ใน</t>
    </r>
    <r>
      <rPr>
        <i/>
        <sz val="14"/>
        <rFont val="TH Niramit AS"/>
      </rPr>
      <t>การประชุมทางวิชาการวิศวกรรมโยธาแห่งชาติครั้งที่ 16</t>
    </r>
    <r>
      <rPr>
        <sz val="14"/>
        <rFont val="TH Niramit AS"/>
      </rPr>
      <t>. 18-20 พฤษภาคม 2554,พัทยา, จ. ชลบุรี.</t>
    </r>
  </si>
  <si>
    <r>
      <t xml:space="preserve"> พัชรินทร์ ราโชศิริกานดา ธรรมพรบุญชัย วิจิตรเสถียรและ รัญจนา จินดา. (2554). ดุลยภาพมวลเพื่อประเมินประสิทธิภาพการกำจัดค่าซีโอดีและไนโตรเจนของระบบ Down-flow Hanging Sponge (DHS). </t>
    </r>
    <r>
      <rPr>
        <i/>
        <sz val="14"/>
        <rFont val="TH Niramit AS"/>
      </rPr>
      <t>วารสารวิศวกรรมสิ่งแวดล้อมไทย</t>
    </r>
    <r>
      <rPr>
        <sz val="14"/>
        <rFont val="TH Niramit AS"/>
      </rPr>
      <t xml:space="preserve"> 25(2): 97-105.</t>
    </r>
  </si>
  <si>
    <r>
      <t>อภิชน วัชเรนทร์วงศ์.  (2554). ไททาเนียมไดออกไซด์รูปท่อกับการบำบัดคาร์บอนมอนอกไซด์.ใน</t>
    </r>
    <r>
      <rPr>
        <i/>
        <sz val="14"/>
        <rFont val="TH Niramit AS"/>
      </rPr>
      <t>การประชุมวิชาการสิ่งแวดล้อมแห่งชาติครั้งที่ 10</t>
    </r>
    <r>
      <rPr>
        <sz val="14"/>
        <rFont val="TH Niramit AS"/>
      </rPr>
      <t>. 23-25 มีนาคม 2554, โรงแรมบีพี สมิหลา บีช แอนด์ รีสอร์ท, จังหวัดสงขลา.</t>
    </r>
  </si>
  <si>
    <r>
      <t>อภิชน   วัชเรนทร์วงศ์.  (2554).  การบำบัดคาร์บอนมอนอกไซด์ในปฏิกิริยาโฟโตคะตะไลซิสโดยใช้ทังสเตนไตรออกไซด์. ใน</t>
    </r>
    <r>
      <rPr>
        <i/>
        <sz val="14"/>
        <rFont val="TH Niramit AS"/>
      </rPr>
      <t>การประชุมวิชาการสิ่งแวดล้อมแห่งชาติครั้งที่ 10</t>
    </r>
    <r>
      <rPr>
        <sz val="14"/>
        <rFont val="TH Niramit AS"/>
      </rPr>
      <t>. 23-25 มีนาคม 2554,  โรงแรมบีพี สมิหลา บีช แอนด์ รีสอร์ท, จังหวัดสงขลา.</t>
    </r>
  </si>
  <si>
    <r>
      <t xml:space="preserve"> สฤษดิ์ โคตุละ สุดจิต ครุจิต และนเรศ เชื้อสุวรรณ (2554). การปล่อยสารมลพิษอากาศจากยานพาหนะบนถนนในเขตเทศบาลนครนครราชสีมา. ใน</t>
    </r>
    <r>
      <rPr>
        <i/>
        <sz val="14"/>
        <rFont val="TH Niramit AS"/>
      </rPr>
      <t>การประชุมทางวิชาการสิ่งแวดล้อมนเรศวร ครั้งที่ 7</t>
    </r>
    <r>
      <rPr>
        <sz val="14"/>
        <rFont val="TH Niramit AS"/>
      </rPr>
      <t>. 29-30 กรกฎาคม 2554, จ.พิษณุโลก.</t>
    </r>
  </si>
  <si>
    <r>
      <t>พรศิริ จงกลธีรศักดิ์ ทองสัมฤทธิ์และ วรรณนิศา นุชคุ้ม. (2554). การวิเคราะห์งานและการจัดสรรพนักงานขนส่งในสายการผลิตฮาร์ดดิสก์ไดร์ฟ.</t>
    </r>
    <r>
      <rPr>
        <i/>
        <sz val="14"/>
        <rFont val="TH Niramit AS"/>
      </rPr>
      <t>วารสารวิทยาศาสตร์และเทคโนโลยี มหาวิทยาลัยอุบลราชธานี</t>
    </r>
    <r>
      <rPr>
        <sz val="14"/>
        <rFont val="TH Niramit AS"/>
      </rPr>
      <t xml:space="preserve"> 13(2): 14-23.</t>
    </r>
  </si>
  <si>
    <r>
      <t>ธนาคาร เบ้าทองเพิ่มศักดิ์ พิมพ์จ่องปภากร พิทยชวาลและ ปวีร์ ศิริรักษ์ (2554). การประยุกต์ใช้แบบจำลองทางคอมพิวเตอร์เพื่อเพิ่มประสิทธิภาพกระบวนการบรรจุผลิตภัณฑ์.ใน</t>
    </r>
    <r>
      <rPr>
        <i/>
        <sz val="14"/>
        <rFont val="TH Niramit AS"/>
      </rPr>
      <t>การประชุมวิชาการข่ายงานวิศวกรรมอุตสาหการ (IE Network 2011)</t>
    </r>
    <r>
      <rPr>
        <sz val="14"/>
        <rFont val="TH Niramit AS"/>
      </rPr>
      <t xml:space="preserve"> (หน้า 1799-1804).  21-22 ตุลาคม 2554, ชลบุรี.</t>
    </r>
  </si>
  <si>
    <r>
      <t xml:space="preserve"> ศิริศักดิ์ รังกลาง ปภากร พิทยชวาล และจิระพล ศรีเสริฐผล. (2554). ปัจจัยที่มีผลต่อการเคลือบผิวแผ่นพิมพ์วงจรไฟฟ้าชิ้นอ่อนภายใต้ค่า Peeling Strength. ใน</t>
    </r>
    <r>
      <rPr>
        <i/>
        <sz val="14"/>
        <rFont val="TH Niramit AS"/>
      </rPr>
      <t>การประชุมวิชาการข่ายงานวิศวกรรมอุตสาหการ (IE Network 2011)</t>
    </r>
    <r>
      <rPr>
        <sz val="14"/>
        <rFont val="TH Niramit AS"/>
      </rPr>
      <t xml:space="preserve"> (หน้า 839-844).  21-22 ตุลาคม 2554, ชลบุรี.</t>
    </r>
  </si>
  <si>
    <r>
      <t xml:space="preserve"> Rangklang, S.,  Soonanon, P.,  and Srisertpol, J. (2011). A Comparison of Cover Coat Methods for Electronic Flexible Printed Circuit (E-FEC) Based on Peeling Strength.  In </t>
    </r>
    <r>
      <rPr>
        <i/>
        <sz val="14"/>
        <rFont val="TH Niramit AS"/>
      </rPr>
      <t>The Industrial Engineering Network Conference</t>
    </r>
    <r>
      <rPr>
        <sz val="14"/>
        <rFont val="TH Niramit AS"/>
      </rPr>
      <t xml:space="preserve"> (pp 827-830).  20-21 October 2011, Chonburi, Thailand. </t>
    </r>
  </si>
  <si>
    <r>
      <t xml:space="preserve"> Rangklang, S., Soonanon, P.,andSrisertpol, J. (2011). Factors of Cover Coat Process of Electronic Flexible Printed Circuit(E-FPC) Based on Peeling Strength. In </t>
    </r>
    <r>
      <rPr>
        <i/>
        <sz val="14"/>
        <rFont val="TH Niramit AS"/>
      </rPr>
      <t>The Industrial Engineering Network Conference</t>
    </r>
    <r>
      <rPr>
        <sz val="14"/>
        <rFont val="TH Niramit AS"/>
      </rPr>
      <t xml:space="preserve"> (pp 839-844).  20-21 October 2011, Chonburi, Thailand.</t>
    </r>
  </si>
  <si>
    <r>
      <t xml:space="preserve">Glumglomjit, S. and Wannakomol, A., Undiscovered Hydrocarbon Resources of Chonnabot Prospect, Northeast Thailand. </t>
    </r>
    <r>
      <rPr>
        <i/>
        <sz val="14"/>
        <rFont val="TH Niramit AS"/>
      </rPr>
      <t>Suranaree Journal of Science and Technology</t>
    </r>
    <r>
      <rPr>
        <sz val="14"/>
        <rFont val="TH Niramit AS"/>
      </rPr>
      <t xml:space="preserve"> 18(2): 89-97.  </t>
    </r>
  </si>
  <si>
    <r>
      <t xml:space="preserve">Artkhonghan, K., Tepnarong, P., and Fuenkajorn, K.  (2011). Evaluation of Rock Slope Stability along Highways using GIS and Expert System. In </t>
    </r>
    <r>
      <rPr>
        <i/>
        <sz val="14"/>
        <rFont val="TH Niramit AS"/>
      </rPr>
      <t>EIT-Japan Symposium 2011 on Human Security Engineering</t>
    </r>
    <r>
      <rPr>
        <sz val="14"/>
        <rFont val="TH Niramit AS"/>
      </rPr>
      <t>, 29-30 August, 2011, Bangkok, Thailand.</t>
    </r>
  </si>
  <si>
    <r>
      <t xml:space="preserve">Buaboocha, j. and Fuenkajorn, K. (2011). Experimental Assessment of Fracture Permeability under Stress States.  In </t>
    </r>
    <r>
      <rPr>
        <i/>
        <sz val="14"/>
        <rFont val="TH Niramit AS"/>
      </rPr>
      <t>EIT-Japan Symposium 2011 on Human Security Engineering</t>
    </r>
    <r>
      <rPr>
        <sz val="14"/>
        <rFont val="TH Niramit AS"/>
      </rPr>
      <t>.  29-30 August 2011, Bangkok, Thailand.</t>
    </r>
  </si>
  <si>
    <r>
      <t xml:space="preserve">Sriapai, T., Samsri, P., and Fuenkajorn, K. (2011). Effects of loading rate on compressive strength of Maha Sarakham salt. In </t>
    </r>
    <r>
      <rPr>
        <i/>
        <sz val="14"/>
        <rFont val="TH Niramit AS"/>
      </rPr>
      <t>The 12</t>
    </r>
    <r>
      <rPr>
        <i/>
        <vertAlign val="superscript"/>
        <sz val="14"/>
        <rFont val="TH Niramit AS"/>
      </rPr>
      <t>th</t>
    </r>
    <r>
      <rPr>
        <i/>
        <sz val="14"/>
        <rFont val="TH Niramit AS"/>
      </rPr>
      <t xml:space="preserve"> International Congress on Rock Mechanics</t>
    </r>
    <r>
      <rPr>
        <sz val="14"/>
        <rFont val="TH Niramit AS"/>
      </rPr>
      <t>. 17-21 October 2011, Beijing, China.</t>
    </r>
  </si>
  <si>
    <r>
      <t xml:space="preserve">Rhattanapong, R., Aracheeploha, S., Tepnarong, P. and Fuenkajorn, K. (2011). Physical Model Simulations of Surface Subsidence Due to Brine Pumping. In </t>
    </r>
    <r>
      <rPr>
        <i/>
        <sz val="14"/>
        <rFont val="TH Niramit AS"/>
      </rPr>
      <t>Proceedings of the Third Thailand Symposium on Rock Mechanics</t>
    </r>
    <r>
      <rPr>
        <sz val="14"/>
        <rFont val="TH Niramit AS"/>
      </rPr>
      <t xml:space="preserve"> (pp 101-108). 10-11 March 2011, Cha-Am Beach, Thailand, Published by Geomechanics Research Unit, Suranaree University of Technology, NakhonRatchasima.</t>
    </r>
  </si>
  <si>
    <r>
      <t>Choochang, S. and Fuenkajorn, K. (2011). Room-and-Pillar Method for Phetchaboon Coal Mine.  In</t>
    </r>
    <r>
      <rPr>
        <i/>
        <sz val="14"/>
        <rFont val="TH Niramit AS"/>
      </rPr>
      <t xml:space="preserve"> Proceedings of the Third Thailand Symposium on Rock Mechanics</t>
    </r>
    <r>
      <rPr>
        <sz val="14"/>
        <rFont val="TH Niramit AS"/>
      </rPr>
      <t xml:space="preserve"> (pp 253-258). 10-11 March 2011, Cha-Am Beach, Thailand, Published by Geomechanics Research Unit, Suranaree University of Technology, NakhonRatchasima.</t>
    </r>
  </si>
  <si>
    <r>
      <t>Klanphumeesri, S. and Fuenkajorn, K. (2011). Direct Tensile Strength and Deformability of Intact Rocks.  In</t>
    </r>
    <r>
      <rPr>
        <i/>
        <sz val="14"/>
        <rFont val="TH Niramit AS"/>
      </rPr>
      <t xml:space="preserve"> Proceedings of the Third Thailand Symposium on Rock Mechanics</t>
    </r>
    <r>
      <rPr>
        <sz val="14"/>
        <rFont val="TH Niramit AS"/>
      </rPr>
      <t xml:space="preserve"> (pp 47-53). 10-11 March 2011, Cha-Am Beach, Thailand, Published by Geomechanics Research Unit, Suranaree University of Technology, NakhonRatchasima.</t>
    </r>
  </si>
  <si>
    <r>
      <t>Obcheoy, J., Aracheeploha, S. and Fuenkajorn, K. (2011). Fracture Permeability Under Normal and Shear Stresses.In</t>
    </r>
    <r>
      <rPr>
        <i/>
        <sz val="14"/>
        <rFont val="TH Niramit AS"/>
      </rPr>
      <t xml:space="preserve"> Proceedings of the Third Thailand Symposium on Rock Mechanics</t>
    </r>
    <r>
      <rPr>
        <sz val="14"/>
        <rFont val="TH Niramit AS"/>
      </rPr>
      <t xml:space="preserve"> (pp 133-140). 10-11 March 2011, Cha-Am Beach, Thailand, Published by Geomechanics Research Unit, Suranaree University of Technology, NakhonRatchasima. </t>
    </r>
  </si>
  <si>
    <r>
      <t xml:space="preserve">Phueakphum, D. and Fuenkajorn, K. (2011). Brazilian Tensile Strength Tests Under Axial Compression. In </t>
    </r>
    <r>
      <rPr>
        <i/>
        <sz val="14"/>
        <rFont val="TH Niramit AS"/>
      </rPr>
      <t>The 9</t>
    </r>
    <r>
      <rPr>
        <i/>
        <vertAlign val="superscript"/>
        <sz val="14"/>
        <rFont val="TH Niramit AS"/>
      </rPr>
      <t>th</t>
    </r>
    <r>
      <rPr>
        <i/>
        <sz val="14"/>
        <rFont val="TH Niramit AS"/>
      </rPr>
      <t xml:space="preserve"> Mining, Metallurgical, and Petroleum Engineering Conference.</t>
    </r>
    <r>
      <rPr>
        <sz val="14"/>
        <rFont val="TH Niramit AS"/>
      </rPr>
      <t xml:space="preserve"> 13-14, January 2011, Bangkok, Thailand.</t>
    </r>
  </si>
  <si>
    <r>
      <t>Phueakphum, D., Walsri, C. and Fuenkajorn, K. (2011). Transition From Compressive to Tensile Strengths of Intact Rocks.In</t>
    </r>
    <r>
      <rPr>
        <i/>
        <sz val="14"/>
        <rFont val="TH Niramit AS"/>
      </rPr>
      <t>Proceedings of the Third Thailand Symposium on Rock Mechanics</t>
    </r>
    <r>
      <rPr>
        <sz val="14"/>
        <rFont val="TH Niramit AS"/>
      </rPr>
      <t xml:space="preserve"> (pp 151-160). 10-11 March 2011, Cha-Am Beach, Thailand, Published by Geomechanics Research Unit, Suranaree University of Technology, NakhonRatchasima.</t>
    </r>
  </si>
  <si>
    <r>
      <t>Samsri, P., Tepnarong, P. and Fuenkajorn, K. (2011). Determination of Salt Creep Properties Using Modified Point Load Technique.In</t>
    </r>
    <r>
      <rPr>
        <i/>
        <sz val="14"/>
        <rFont val="TH Niramit AS"/>
      </rPr>
      <t>Proceedings of the Third Thailand Symposium on Rock Mechanics</t>
    </r>
    <r>
      <rPr>
        <sz val="14"/>
        <rFont val="TH Niramit AS"/>
      </rPr>
      <t xml:space="preserve"> (pp 109-116). 10-11 March 2011, Cha-Am Beach, Thailand, Published by Geomechanics Research Unit, Suranaree University of Technology, NakhonRatchasima.</t>
    </r>
  </si>
  <si>
    <r>
      <t>Soe, B. and Fuenkajorn, K. (2011). Empirical and Numerical Analyses of Support Requirements for Manipura Diversion Tunnels in Myanmar.In</t>
    </r>
    <r>
      <rPr>
        <i/>
        <sz val="14"/>
        <rFont val="TH Niramit AS"/>
      </rPr>
      <t>Proceedings of the Third Thailand Symposium on Rock Mechanics</t>
    </r>
    <r>
      <rPr>
        <sz val="14"/>
        <rFont val="TH Niramit AS"/>
      </rPr>
      <t xml:space="preserve"> (pp 71-78). 10-11 March 2011, Cha-Am Beach, Thailand, Published by Geomechanics Research Unit, Suranaree University of Technology, NakhonRatchasima.</t>
    </r>
  </si>
  <si>
    <r>
      <t>Sriapai, T., Samsri, P. and Fuenkajorn, K. (2011). Effect of Loading Rate on Compressive Strength of Rock Salt.In</t>
    </r>
    <r>
      <rPr>
        <i/>
        <sz val="14"/>
        <rFont val="TH Niramit AS"/>
      </rPr>
      <t>The 9</t>
    </r>
    <r>
      <rPr>
        <i/>
        <vertAlign val="superscript"/>
        <sz val="14"/>
        <rFont val="TH Niramit AS"/>
      </rPr>
      <t>th</t>
    </r>
    <r>
      <rPr>
        <i/>
        <sz val="14"/>
        <rFont val="TH Niramit AS"/>
      </rPr>
      <t xml:space="preserve"> Mining, Metallurgical, and Petroleum Engineering Conference</t>
    </r>
    <r>
      <rPr>
        <sz val="14"/>
        <rFont val="TH Niramit AS"/>
      </rPr>
      <t xml:space="preserve">. 13-14 January 2011, Bangkok, Thailand. </t>
    </r>
  </si>
  <si>
    <r>
      <t>Sriapai, T., Samsri, P. and Fuenkajorn, K. (2011). Influence of Loading Rate on Compressive Strength of Rock Salt.In</t>
    </r>
    <r>
      <rPr>
        <i/>
        <sz val="14"/>
        <rFont val="TH Niramit AS"/>
      </rPr>
      <t>Proceedings of the Third Thailand Symposium on Rock Mechanics</t>
    </r>
    <r>
      <rPr>
        <sz val="14"/>
        <rFont val="TH Niramit AS"/>
      </rPr>
      <t xml:space="preserve"> (pp 117-124). 10-11 March 2011, Cha-Am Beach, Thailand, Published by Geomechanics Research Unit, Suranaree University of Technology, NakhonRatchasima.</t>
    </r>
  </si>
  <si>
    <r>
      <t>Sriapai, T., Samsri, P. and Fuenkajorn, K. (2011). PolyaxialStrengths of MahaSarakham Salt.In</t>
    </r>
    <r>
      <rPr>
        <i/>
        <sz val="14"/>
        <rFont val="TH Niramit AS"/>
      </rPr>
      <t xml:space="preserve"> Proceedings of the Third Thailand Symposium on Rock Mechanics</t>
    </r>
    <r>
      <rPr>
        <sz val="14"/>
        <rFont val="TH Niramit AS"/>
      </rPr>
      <t xml:space="preserve"> (pp 79-87). 10-11 March 2011, Cha-Am Beach, Thailand, Published by Geomechanics Research Unit, Suranaree University of Technology, NakhonRatchasima, and </t>
    </r>
    <r>
      <rPr>
        <i/>
        <sz val="14"/>
        <rFont val="TH Niramit AS"/>
      </rPr>
      <t>The 9</t>
    </r>
    <r>
      <rPr>
        <i/>
        <vertAlign val="superscript"/>
        <sz val="14"/>
        <rFont val="TH Niramit AS"/>
      </rPr>
      <t>th</t>
    </r>
    <r>
      <rPr>
        <i/>
        <sz val="14"/>
        <rFont val="TH Niramit AS"/>
      </rPr>
      <t xml:space="preserve"> Mining, Metallurgical, and Petroleum Engineering Conference</t>
    </r>
    <r>
      <rPr>
        <sz val="14"/>
        <rFont val="TH Niramit AS"/>
      </rPr>
      <t>, 13-14January 2011, Bangkok, Thailand.</t>
    </r>
  </si>
  <si>
    <r>
      <t xml:space="preserve">Weingchanda, P., Aracheeploha, S., Tepnarong, P. and Fuenkajorn, K. (2011). Laboratory Simulations of Seawater Intrusion and Controlling Methods. In </t>
    </r>
    <r>
      <rPr>
        <i/>
        <sz val="14"/>
        <rFont val="TH Niramit AS"/>
      </rPr>
      <t>Proceedings of the Third Thailand Symposium on Rock Mechanics</t>
    </r>
    <r>
      <rPr>
        <sz val="14"/>
        <rFont val="TH Niramit AS"/>
      </rPr>
      <t xml:space="preserve"> (pp 63-70). 10-11 March 2011, Cha-Am Beach, Thailand, Published by Geomechanics Research Unit, Suranaree University of Technology, NakhonRatchasima.</t>
    </r>
  </si>
  <si>
    <r>
      <t xml:space="preserve"> Chaithongrat, C.,  Pattamapradit, T.,  and Siwadamrongpong, S. (2011). Heat and Time Effect on Properties of Polycarbonate Composites. In </t>
    </r>
    <r>
      <rPr>
        <i/>
        <sz val="14"/>
        <rFont val="TH Niramit AS"/>
      </rPr>
      <t>The 2</t>
    </r>
    <r>
      <rPr>
        <i/>
        <vertAlign val="superscript"/>
        <sz val="14"/>
        <rFont val="TH Niramit AS"/>
      </rPr>
      <t>nd</t>
    </r>
    <r>
      <rPr>
        <i/>
        <sz val="14"/>
        <rFont val="TH Niramit AS"/>
      </rPr>
      <t xml:space="preserve"> TSME International Conference on Mechanical Engineering</t>
    </r>
    <r>
      <rPr>
        <sz val="14"/>
        <rFont val="TH Niramit AS"/>
      </rPr>
      <t>. 19-21 October, 2011, Krabi, Thailand.</t>
    </r>
  </si>
  <si>
    <r>
      <t xml:space="preserve"> Charoentham, N., and Kanitpong, K. (2011). Development of proposed performance grading system for asphalt binder used in Thailand. In </t>
    </r>
    <r>
      <rPr>
        <i/>
        <sz val="14"/>
        <rFont val="TH Niramit AS"/>
      </rPr>
      <t>The 9</t>
    </r>
    <r>
      <rPr>
        <i/>
        <vertAlign val="superscript"/>
        <sz val="14"/>
        <rFont val="TH Niramit AS"/>
      </rPr>
      <t>th</t>
    </r>
    <r>
      <rPr>
        <i/>
        <sz val="14"/>
        <rFont val="TH Niramit AS"/>
      </rPr>
      <t xml:space="preserve"> EASTS Conference</t>
    </r>
    <r>
      <rPr>
        <sz val="14"/>
        <rFont val="TH Niramit AS"/>
      </rPr>
      <t>. 20-23 June 2011, Jeju, Korea.</t>
    </r>
  </si>
  <si>
    <r>
      <t xml:space="preserve"> Kerdprasop, K., and Kerdprasop, N. (2011). Discrete decision tree induction to avoid overfitting on categorical data. In </t>
    </r>
    <r>
      <rPr>
        <i/>
        <sz val="14"/>
        <rFont val="TH Niramit AS"/>
      </rPr>
      <t>Recent Researches in Computational Techniques, Non-Linear Systems and Control - Proc. of the 13</t>
    </r>
    <r>
      <rPr>
        <i/>
        <vertAlign val="superscript"/>
        <sz val="14"/>
        <rFont val="TH Niramit AS"/>
      </rPr>
      <t>th</t>
    </r>
    <r>
      <rPr>
        <i/>
        <sz val="14"/>
        <rFont val="TH Niramit AS"/>
      </rPr>
      <t xml:space="preserve"> WSEAS Int. Conf. on MAMECTIS'11, NOLASC'11, CONTROL'11, WAMUS'11</t>
    </r>
    <r>
      <rPr>
        <sz val="14"/>
        <rFont val="TH Niramit AS"/>
      </rPr>
      <t xml:space="preserve"> (pp. 247-252). The Alexandru Ioan Cuza University of Iasi, Iasi, Romania, 1-3 July.</t>
    </r>
  </si>
  <si>
    <r>
      <t xml:space="preserve"> Kerdprasop, K., and Kerdprasop, N. (2011). Functional dependency discovery via Bayes net analysis. In </t>
    </r>
    <r>
      <rPr>
        <i/>
        <sz val="14"/>
        <rFont val="TH Niramit AS"/>
      </rPr>
      <t xml:space="preserve">Recent Researches in Computational Techniques, Non-Linear Systems and Control - Proc. of the 13th WSEAS Int. Conf. on MAMECTIS'11, NOLASC'11, CONTROL'11, WAMUS'11 </t>
    </r>
    <r>
      <rPr>
        <sz val="14"/>
        <rFont val="TH Niramit AS"/>
      </rPr>
      <t>(pp. 253-258). The Alexandru Ioan Cuza University of Iasi, Iasi, Romania, 1-3 July,.</t>
    </r>
  </si>
  <si>
    <r>
      <t xml:space="preserve"> Kerdprasop, K., and Kerdprasop, N. (2011). The discovery of frequent patterns with logic and constraint programming. In </t>
    </r>
    <r>
      <rPr>
        <i/>
        <sz val="14"/>
        <rFont val="TH Niramit AS"/>
      </rPr>
      <t>Recent Researches in Computational Techniques, Non-Linear Systems and Control - Proc. of the 13th WSEAS Int. Conf. on MAMECTIS'11, NOLASC'11, CONTROL'11, WAMUS'11</t>
    </r>
    <r>
      <rPr>
        <sz val="14"/>
        <rFont val="TH Niramit AS"/>
      </rPr>
      <t xml:space="preserve"> (pp. 198-203). The Alexandru Ioan Cuza University of Iasi, Iasi, Romania, 1-3 July.</t>
    </r>
  </si>
  <si>
    <r>
      <t xml:space="preserve"> Kerdprasop, N. and Kerdprasop, K. (2011). A heuristic-based decision tree induction method for noisy data. In </t>
    </r>
    <r>
      <rPr>
        <i/>
        <sz val="14"/>
        <rFont val="TH Niramit AS"/>
      </rPr>
      <t>Communications in Computer and Information Science</t>
    </r>
    <r>
      <rPr>
        <sz val="14"/>
        <rFont val="TH Niramit AS"/>
      </rPr>
      <t xml:space="preserve">, vol. 258, and </t>
    </r>
    <r>
      <rPr>
        <i/>
        <sz val="14"/>
        <rFont val="TH Niramit AS"/>
      </rPr>
      <t>The 2011 International Conference on Database Theory and Application</t>
    </r>
    <r>
      <rPr>
        <sz val="14"/>
        <rFont val="TH Niramit AS"/>
      </rPr>
      <t xml:space="preserve"> (pp 1-10), 8-10 December 2011, Jeju Island, Korea.</t>
    </r>
  </si>
  <si>
    <r>
      <t xml:space="preserve"> Kerdprasop, N. and Kerdprasop, K. (2011). Optimizing database queries with materialized views and data mining models. In </t>
    </r>
    <r>
      <rPr>
        <i/>
        <sz val="14"/>
        <rFont val="TH Niramit AS"/>
      </rPr>
      <t>Communications in Computer and Information Science</t>
    </r>
    <r>
      <rPr>
        <sz val="14"/>
        <rFont val="TH Niramit AS"/>
      </rPr>
      <t xml:space="preserve">, vol. 258, and </t>
    </r>
    <r>
      <rPr>
        <i/>
        <sz val="14"/>
        <rFont val="TH Niramit AS"/>
      </rPr>
      <t>The 2011 International Conference on Database Theory and Application</t>
    </r>
    <r>
      <rPr>
        <sz val="14"/>
        <rFont val="TH Niramit AS"/>
      </rPr>
      <t xml:space="preserve"> (pp. 11-20), Jeju Island, Korea, 8-10 December 2011.</t>
    </r>
  </si>
  <si>
    <r>
      <t xml:space="preserve"> Kerdprasop, N. and Kerdprasop, K. (2011). Predicting rare classes of primary tumors with over-sampling techniques. In </t>
    </r>
    <r>
      <rPr>
        <i/>
        <sz val="14"/>
        <rFont val="TH Niramit AS"/>
      </rPr>
      <t>Communications in Computer and Information Science</t>
    </r>
    <r>
      <rPr>
        <sz val="14"/>
        <rFont val="TH Niramit AS"/>
      </rPr>
      <t xml:space="preserve">, vol. 258, and </t>
    </r>
    <r>
      <rPr>
        <i/>
        <sz val="14"/>
        <rFont val="TH Niramit AS"/>
      </rPr>
      <t>The 2011 International Conference on Database Theory and Application</t>
    </r>
    <r>
      <rPr>
        <sz val="14"/>
        <rFont val="TH Niramit AS"/>
      </rPr>
      <t xml:space="preserve"> (pp. 151-160), Jeju Island, Korea, 8-10 December 2011.</t>
    </r>
  </si>
  <si>
    <r>
      <t xml:space="preserve"> Kerdprasop, N., and Kerdprasop, K. (2011). Autonomous integration of induced knowledge into the expert system inference engine. In </t>
    </r>
    <r>
      <rPr>
        <i/>
        <sz val="14"/>
        <rFont val="TH Niramit AS"/>
      </rPr>
      <t>The International MultiConference of Engineers and Computer Scientists (IMECS 2011)</t>
    </r>
    <r>
      <rPr>
        <sz val="14"/>
        <rFont val="TH Niramit AS"/>
      </rPr>
      <t xml:space="preserve"> (pp 90-95). 16-18 March 2011, Hong Kong Special Administrative Region of the People's Republic of China.</t>
    </r>
  </si>
  <si>
    <r>
      <t xml:space="preserve"> Paveenaporn, S., Pratumtri, V., and Kerdprasop, N. (2011). Examination assessment tool implemented with erlang K-means clustering. </t>
    </r>
    <r>
      <rPr>
        <i/>
        <sz val="14"/>
        <rFont val="TH Niramit AS"/>
      </rPr>
      <t>IMECS 2011 - International MultiConference of Engineers and Computer Scientists 2011</t>
    </r>
    <r>
      <rPr>
        <sz val="14"/>
        <rFont val="TH Niramit AS"/>
      </rPr>
      <t xml:space="preserve"> (pp. 223-227). Hong Kong, 16-18 March.</t>
    </r>
  </si>
  <si>
    <r>
      <t xml:space="preserve"> Sonnum, S., Thaithieng, S., Ano, S., Kusolchu, K., and Kerdprasop, N. (2011).  Approximate web database search based on euclidean distance measurement. In </t>
    </r>
    <r>
      <rPr>
        <i/>
        <sz val="14"/>
        <rFont val="TH Niramit AS"/>
      </rPr>
      <t xml:space="preserve">IMECS 2011 - International MultiConference of Engineers and Computer Scientists 2011 </t>
    </r>
    <r>
      <rPr>
        <sz val="14"/>
        <rFont val="TH Niramit AS"/>
      </rPr>
      <t>(pp. 702-706). Hong Kong, 16-18 March 2011.</t>
    </r>
  </si>
  <si>
    <r>
      <t xml:space="preserve"> Thangsupachai, N., Kitwatthanathawon, P., Wanapu, S., and Kerdprasop, N. (2011). Clustering large datasets with apriori-based algorithm and concurrent processing. In </t>
    </r>
    <r>
      <rPr>
        <i/>
        <sz val="14"/>
        <rFont val="TH Niramit AS"/>
      </rPr>
      <t xml:space="preserve">IMECS 2011 - International MultiConference of Engineers and Computer Scientists 2011 </t>
    </r>
    <r>
      <rPr>
        <sz val="14"/>
        <rFont val="TH Niramit AS"/>
      </rPr>
      <t>(pp. 382-387)</t>
    </r>
    <r>
      <rPr>
        <i/>
        <sz val="14"/>
        <rFont val="TH Niramit AS"/>
      </rPr>
      <t>.</t>
    </r>
    <r>
      <rPr>
        <sz val="14"/>
        <rFont val="TH Niramit AS"/>
      </rPr>
      <t xml:space="preserve"> Hong Kong, 16-18 March 2011.</t>
    </r>
  </si>
  <si>
    <r>
      <t xml:space="preserve"> Fangsuwannarak, K., and Fangsuwannarak, T. (2011). Tricycle driven by solar cells and manpower. In  </t>
    </r>
    <r>
      <rPr>
        <i/>
        <sz val="14"/>
        <rFont val="TH Niramit AS"/>
      </rPr>
      <t>The 26</t>
    </r>
    <r>
      <rPr>
        <i/>
        <vertAlign val="superscript"/>
        <sz val="14"/>
        <rFont val="TH Niramit AS"/>
      </rPr>
      <t>th</t>
    </r>
    <r>
      <rPr>
        <i/>
        <sz val="14"/>
        <rFont val="TH Niramit AS"/>
      </rPr>
      <t xml:space="preserve"> European Photovoltaic Solar Energy Conference</t>
    </r>
    <r>
      <rPr>
        <sz val="14"/>
        <rFont val="TH Niramit AS"/>
      </rPr>
      <t>. 5-9 September 2011, Germany.</t>
    </r>
  </si>
  <si>
    <r>
      <t xml:space="preserve"> Krongarrom, P., Rattanachan, S. T., and Fangsuwannarak, T. (2011). Structural and optical characterizations of n-type doped ZnO by sol-gel method for photovoltaic. </t>
    </r>
    <r>
      <rPr>
        <i/>
        <sz val="14"/>
        <rFont val="TH Niramit AS"/>
      </rPr>
      <t>In ECTI-CON 2011 - 8th Electrical Engineering/ Electronics, Computer, Telecommunications and Information Technology (ECTI) Association of Thailand - Conference 2011</t>
    </r>
    <r>
      <rPr>
        <sz val="14"/>
        <rFont val="TH Niramit AS"/>
      </rPr>
      <t xml:space="preserve"> (pp 50-53). art. no. 5947768.</t>
    </r>
  </si>
  <si>
    <r>
      <t xml:space="preserve"> Rattanachan, S. T., Krongarrom, P., and Fangsuwannarak, T. (2011). Boron doping effects on the structural and optical properties of sol-gel transparent ZnO films. In </t>
    </r>
    <r>
      <rPr>
        <i/>
        <sz val="14"/>
        <rFont val="TH Niramit AS"/>
      </rPr>
      <t>International Conference on Electroceramics.</t>
    </r>
    <r>
      <rPr>
        <sz val="14"/>
        <rFont val="TH Niramit AS"/>
      </rPr>
      <t xml:space="preserve"> 12-16 December 2011, The University of New South Wales (UNSW), Sydney. Australia.</t>
    </r>
  </si>
  <si>
    <r>
      <t xml:space="preserve"> Fangsuwannarak, T., Krongarrom, P., and Rattanachan, S. T. (2011). Synthesis and characterizations of Bi-doped ZnO via sol-gel technique for solar cells applications. In </t>
    </r>
    <r>
      <rPr>
        <i/>
        <sz val="14"/>
        <rFont val="TH Niramit AS"/>
      </rPr>
      <t>The 26</t>
    </r>
    <r>
      <rPr>
        <i/>
        <vertAlign val="superscript"/>
        <sz val="14"/>
        <rFont val="TH Niramit AS"/>
      </rPr>
      <t>th</t>
    </r>
    <r>
      <rPr>
        <i/>
        <sz val="14"/>
        <rFont val="TH Niramit AS"/>
      </rPr>
      <t xml:space="preserve"> European Photovoltaic Solar Energy Conference and Exhibition.</t>
    </r>
    <r>
      <rPr>
        <sz val="14"/>
        <rFont val="TH Niramit AS"/>
      </rPr>
      <t xml:space="preserve"> 5-9 September 2011, Hamburg, Germany.</t>
    </r>
  </si>
  <si>
    <r>
      <t xml:space="preserve"> Aomumpai, S., and Prommak, C. (2011). On the Impact of Reference Node Placement in Wireless Indoor Positioning Systems. In </t>
    </r>
    <r>
      <rPr>
        <i/>
        <sz val="14"/>
        <rFont val="TH Niramit AS"/>
      </rPr>
      <t xml:space="preserve">Proceedings - the International Conference on Wireless Communications and Mobile Computing (ICWCMC) </t>
    </r>
    <r>
      <rPr>
        <sz val="14"/>
        <rFont val="TH Niramit AS"/>
      </rPr>
      <t>(pp 449-454). Dec 25-26, 2011.</t>
    </r>
  </si>
  <si>
    <r>
      <t xml:space="preserve"> Chaipanya, P., Uthansakul, M. and Uthansakul, P. (2011). Reduction of Inter-Cell Interference Using Vertical Beamforming Scheme for Fractional Frequency Reuse Technique. In </t>
    </r>
    <r>
      <rPr>
        <i/>
        <sz val="14"/>
        <rFont val="TH Niramit AS"/>
      </rPr>
      <t>Asia Pacific Microwave Conference (APMC)</t>
    </r>
    <r>
      <rPr>
        <sz val="14"/>
        <rFont val="TH Niramit AS"/>
      </rPr>
      <t>. 5-8 December 2011, Melbourne, Australia.</t>
    </r>
  </si>
  <si>
    <r>
      <t xml:space="preserve"> Kaewkrad, A., Uthansakul, M. and Uthansakul, P. (2011). Compact Wideband Quadrature hybrid for 3G/LTE Technology. In </t>
    </r>
    <r>
      <rPr>
        <i/>
        <sz val="14"/>
        <rFont val="TH Niramit AS"/>
      </rPr>
      <t>The 2011 International Conference on Communication Engineering and Networks</t>
    </r>
    <r>
      <rPr>
        <sz val="14"/>
        <rFont val="TH Niramit AS"/>
      </rPr>
      <t xml:space="preserve"> (ICCEN 2011), November 25-27, 2011, Hong Kong.</t>
    </r>
  </si>
  <si>
    <r>
      <t xml:space="preserve"> Khomyat, T., Uthansakul, M. and Uthansakul, P. (2011). Hybrid-MIMO Receiver with Both Space-Time Coding and Spatial Multiplexing Detections for Cognitive Radio Networks. In </t>
    </r>
    <r>
      <rPr>
        <i/>
        <sz val="14"/>
        <rFont val="TH Niramit AS"/>
      </rPr>
      <t>International Symposium on Intelligent Signal Processing and Communication Systems 2011 (ISPACS).</t>
    </r>
    <r>
      <rPr>
        <sz val="14"/>
        <rFont val="TH Niramit AS"/>
      </rPr>
      <t xml:space="preserve"> 7-9 December 2011, Chiang Mai, Thailand.</t>
    </r>
  </si>
  <si>
    <r>
      <t xml:space="preserve"> Kophon, S., Uthansakul, M., Uthansakul, P and Sampart Cheedket. (2011). Efficiency Improvement of Power Amplifier Class AB Push-Pull using Invert Doherty Combined with Negative Feedback. In </t>
    </r>
    <r>
      <rPr>
        <i/>
        <sz val="14"/>
        <rFont val="TH Niramit AS"/>
      </rPr>
      <t>The 2011 International Conference on Communication Engineering and Networks</t>
    </r>
    <r>
      <rPr>
        <sz val="14"/>
        <rFont val="TH Niramit AS"/>
      </rPr>
      <t xml:space="preserve"> (ICCEN 2011), November 25-27, 2011, Hong Kong.</t>
    </r>
  </si>
  <si>
    <r>
      <t xml:space="preserve"> Kumsawat, P., Pasitwilitham, K., Attakitmongcol, K., and Srikaew, A. (2011). An artificial intelligent technique for robust digital watermarking in multiwavelet domain. In </t>
    </r>
    <r>
      <rPr>
        <i/>
        <sz val="14"/>
        <rFont val="TH Niramit AS"/>
      </rPr>
      <t>ICICSE 2011 : International Conference on Information and Computer Systems Engineering</t>
    </r>
    <r>
      <rPr>
        <sz val="14"/>
        <rFont val="TH Niramit AS"/>
      </rPr>
      <t>. 25-26 December 2011, Bangkok, Thailand.</t>
    </r>
  </si>
  <si>
    <r>
      <t xml:space="preserve"> Maneerat, K., and Prommak, C. (2011), On the Analysis of Localization Accuracy of Wireless Indoor Positioning Systems using Cramer’s Rule. In </t>
    </r>
    <r>
      <rPr>
        <i/>
        <sz val="14"/>
        <rFont val="TH Niramit AS"/>
      </rPr>
      <t xml:space="preserve">Proceedings - the International Conference on Wireless Communications and Mobile Computing(ICWCMC) </t>
    </r>
    <r>
      <rPr>
        <sz val="14"/>
        <rFont val="TH Niramit AS"/>
      </rPr>
      <t>(pp 202-206). Dec 25-26, 2011.</t>
    </r>
  </si>
  <si>
    <r>
      <t xml:space="preserve"> Nualmuenwai, N.,  and Prommak, C. (2011), On the Analysis of IP Traffic Distribution in the Network of Suranaree University of Technology. In </t>
    </r>
    <r>
      <rPr>
        <i/>
        <sz val="14"/>
        <rFont val="TH Niramit AS"/>
      </rPr>
      <t xml:space="preserve">Proceedings - the International Conference on Electrical, Computer, Electronics and Communication Engineering (ICECECE) </t>
    </r>
    <r>
      <rPr>
        <sz val="14"/>
        <rFont val="TH Niramit AS"/>
      </rPr>
      <t>(pp 362-365). Dec 25-26, 2011.</t>
    </r>
  </si>
  <si>
    <r>
      <t xml:space="preserve"> Promsuvana, N., Uthansakul, M. and Uthansakul, P. (2011). Modified Orthogonal Pilot Scheme for Carrier Frequency Offset Estimation in 2x2 MIMO System. In </t>
    </r>
    <r>
      <rPr>
        <i/>
        <sz val="14"/>
        <rFont val="TH Niramit AS"/>
      </rPr>
      <t>Asia Pacific Microwave Conference (APMC)</t>
    </r>
    <r>
      <rPr>
        <sz val="14"/>
        <rFont val="TH Niramit AS"/>
      </rPr>
      <t>, December 5-8, 2011, Melbourne, Australia.</t>
    </r>
  </si>
  <si>
    <r>
      <t xml:space="preserve"> Puklibmoung, T., Krachodnok, P., and Wongsan, R. (2011). A broad – beam antenna using nonuniform MSA parasitic array excited by cavity – backed slot. In </t>
    </r>
    <r>
      <rPr>
        <i/>
        <sz val="14"/>
        <rFont val="TH Niramit AS"/>
      </rPr>
      <t>2011 International Symposium on Antennas and Propagation (ISAP2011)</t>
    </r>
    <r>
      <rPr>
        <sz val="14"/>
        <rFont val="TH Niramit AS"/>
      </rPr>
      <t>. 25-28 October 2011, Jeju, Korea.</t>
    </r>
  </si>
  <si>
    <r>
      <t xml:space="preserve"> Simanee, K., Uthansakul, M., and Uthansakul, P. (2011). A switched-beam microstrip antenna for 3G mobile phone. In </t>
    </r>
    <r>
      <rPr>
        <i/>
        <sz val="14"/>
        <rFont val="TH Niramit AS"/>
      </rPr>
      <t>International Symposium on Intelligent Signal Processing and Communication Systems 2011 (ISPACS).</t>
    </r>
    <r>
      <rPr>
        <sz val="14"/>
        <rFont val="TH Niramit AS"/>
      </rPr>
      <t xml:space="preserve"> 7-9 December 2011, Chiang Mai, Thailand.</t>
    </r>
  </si>
  <si>
    <r>
      <t xml:space="preserve"> Srikaew, A., Attakitmongcol, K., Kumsawat, P., and Kidsang, W. (2011). Detection of defect in textile fabrics using optimal gabor wavelet network and two-dimensional PCA. In </t>
    </r>
    <r>
      <rPr>
        <i/>
        <sz val="14"/>
        <rFont val="TH Niramit AS"/>
      </rPr>
      <t>The 7</t>
    </r>
    <r>
      <rPr>
        <i/>
        <vertAlign val="superscript"/>
        <sz val="14"/>
        <rFont val="TH Niramit AS"/>
      </rPr>
      <t>th</t>
    </r>
    <r>
      <rPr>
        <i/>
        <sz val="14"/>
        <rFont val="TH Niramit AS"/>
      </rPr>
      <t xml:space="preserve"> International Symposium on Visual Computing</t>
    </r>
    <r>
      <rPr>
        <sz val="14"/>
        <rFont val="TH Niramit AS"/>
      </rPr>
      <t>. 26 – 28 September 2011, Las Vegas, USA.</t>
    </r>
  </si>
  <si>
    <r>
      <t xml:space="preserve"> Wongchompa, P., Uthansakul M., and Uthansakul P. (2011). Performance Comparison Between Fractional Frequency Reuse Schemes Employing Beamforming. In </t>
    </r>
    <r>
      <rPr>
        <i/>
        <sz val="14"/>
        <rFont val="TH Niramit AS"/>
      </rPr>
      <t>The International Symposium on Antennas and Propagations</t>
    </r>
    <r>
      <rPr>
        <sz val="14"/>
        <rFont val="TH Niramit AS"/>
      </rPr>
      <t xml:space="preserve"> (ISAP), October 25-28, 2011, Jeju, Korea.</t>
    </r>
  </si>
  <si>
    <r>
      <t xml:space="preserve"> Chaisomkul, W.,  Suppakarn, N., and Sutapun, W. (2011).  </t>
    </r>
    <r>
      <rPr>
        <i/>
        <sz val="14"/>
        <rFont val="TH Niramit AS"/>
      </rPr>
      <t>Mechanical Properties and Morphology of Epoxy Composite Reinforced by Silk Fabric</t>
    </r>
    <r>
      <rPr>
        <sz val="14"/>
        <rFont val="TH Niramit AS"/>
      </rPr>
      <t>, PACCON2011.  5-7 Jan 2011 Bangkok, Thailand.</t>
    </r>
  </si>
  <si>
    <r>
      <t xml:space="preserve"> Chaisomkun, N., Suppakarn, N., and Sutapun, W. (2011). Study of B. Mori Silk Fabric and B. Mori Silk Reinforced Epoxy Composite. In  </t>
    </r>
    <r>
      <rPr>
        <i/>
        <sz val="14"/>
        <rFont val="TH Niramit AS"/>
      </rPr>
      <t>International Conference of Processing and Fabrication ofAdvanced Materials XX (PFAM XX)</t>
    </r>
    <r>
      <rPr>
        <sz val="14"/>
        <rFont val="TH Niramit AS"/>
      </rPr>
      <t>.  14-17 December 2011,  Hong Kong, China.</t>
    </r>
  </si>
  <si>
    <r>
      <t xml:space="preserve"> Chanprapanon, W., Suppakarn, N., and Jarukumjorn, K. (2011) Effect of nanooclay on mechanical properties and flame retardancy of sisal Fiber/PP Composites</t>
    </r>
    <r>
      <rPr>
        <i/>
        <sz val="14"/>
        <rFont val="TH Niramit AS"/>
      </rPr>
      <t xml:space="preserve">. </t>
    </r>
    <r>
      <rPr>
        <sz val="14"/>
        <rFont val="TH Niramit AS"/>
      </rPr>
      <t xml:space="preserve">In </t>
    </r>
    <r>
      <rPr>
        <i/>
        <sz val="14"/>
        <rFont val="TH Niramit AS"/>
      </rPr>
      <t>Pure and Applied Chemistry International Conference(PACCON 2011).</t>
    </r>
    <r>
      <rPr>
        <sz val="14"/>
        <rFont val="TH Niramit AS"/>
      </rPr>
      <t xml:space="preserve"> 5-7 January 2011, Bangkok, Thailand. (Poster presentation)</t>
    </r>
  </si>
  <si>
    <r>
      <t xml:space="preserve"> Srisuwan, L., Jarukumjorn, K., and Suppakarn, N. (2011) Effect of blend ratio on physical properties of acrylonitrile butadiene rubber/epoxidized natural rubber (NBR)/(ENR) blend. In </t>
    </r>
    <r>
      <rPr>
        <i/>
        <sz val="14"/>
        <rFont val="TH Niramit AS"/>
      </rPr>
      <t>Pure and Applied Chemistry International Conference(PACCON 2011).</t>
    </r>
    <r>
      <rPr>
        <sz val="14"/>
        <rFont val="TH Niramit AS"/>
      </rPr>
      <t xml:space="preserve"> 5-7 January 2011, Bangkok, Thailand. (Poster presentation)</t>
    </r>
  </si>
  <si>
    <r>
      <t xml:space="preserve"> Sutapun, W., Ruksakulpiwat, Y., Suppakarn, N., Jeencham, R., and Aontee, A. (2011).Characterization of Procipitated Calcium Carbonate from Eggshell Powder. In </t>
    </r>
    <r>
      <rPr>
        <i/>
        <sz val="14"/>
        <rFont val="TH Niramit AS"/>
      </rPr>
      <t>International Conference of Processing and Fabrication of Advanced Materials XX (PFAM XX)</t>
    </r>
    <r>
      <rPr>
        <sz val="14"/>
        <rFont val="TH Niramit AS"/>
      </rPr>
      <t xml:space="preserve"> . Dec 14-17, 2011 HK China.</t>
    </r>
  </si>
  <si>
    <r>
      <t xml:space="preserve"> Sutapun, W., Suppakarn, N., and Ruksakulpiwat, Y. (2011).Effect of Heat Treatment on Chemical Structure of Bio-Filler from Vetiver Grass. In </t>
    </r>
    <r>
      <rPr>
        <i/>
        <sz val="14"/>
        <rFont val="TH Niramit AS"/>
      </rPr>
      <t>International Conference of Processing and Fabrication of Advanced MaterialsXX (PFAM XX)</t>
    </r>
    <r>
      <rPr>
        <sz val="14"/>
        <rFont val="TH Niramit AS"/>
      </rPr>
      <t>. Dec 15-17, 2011 HK China.</t>
    </r>
  </si>
  <si>
    <r>
      <t xml:space="preserve"> Batsungnoen, K., Promrak, P., and Kulworawanichpong, T. (2011). The study of appropriate light intensity levels for office work (Causing the least visual discomfort). In </t>
    </r>
    <r>
      <rPr>
        <i/>
        <sz val="14"/>
        <rFont val="TH Niramit AS"/>
      </rPr>
      <t>The ICHMI 2011 : International Conference on Health and Medical Informatics</t>
    </r>
    <r>
      <rPr>
        <sz val="14"/>
        <rFont val="TH Niramit AS"/>
      </rPr>
      <t>. 24-26 August 2011, Paris, France.</t>
    </r>
  </si>
  <si>
    <r>
      <t xml:space="preserve"> Chaijarurnudomrung, K., Areerak, K-N., Areerak, K-L., and Srikaew, A. (2011). The controller design of three-phase controlled rectifier using an adaptive tabu search algorithm. In </t>
    </r>
    <r>
      <rPr>
        <i/>
        <sz val="14"/>
        <rFont val="TH Niramit AS"/>
      </rPr>
      <t>The 8</t>
    </r>
    <r>
      <rPr>
        <i/>
        <vertAlign val="superscript"/>
        <sz val="14"/>
        <rFont val="TH Niramit AS"/>
      </rPr>
      <t>th</t>
    </r>
    <r>
      <rPr>
        <i/>
        <sz val="14"/>
        <rFont val="TH Niramit AS"/>
      </rPr>
      <t xml:space="preserve"> annual international conference on Electrical Engineering/Electronics, Computer, Telecommunications and Information Technology (ECTI-CON 2011)</t>
    </r>
    <r>
      <rPr>
        <sz val="14"/>
        <rFont val="TH Niramit AS"/>
      </rPr>
      <t>. 17-19 May 2011, Khonkan, Thailand.</t>
    </r>
  </si>
  <si>
    <r>
      <t xml:space="preserve"> Fangsuwannarak, T. (2011). Aluminum-induced crystallization of p</t>
    </r>
    <r>
      <rPr>
        <vertAlign val="superscript"/>
        <sz val="14"/>
        <rFont val="TH Niramit AS"/>
      </rPr>
      <t xml:space="preserve">+ </t>
    </r>
    <r>
      <rPr>
        <sz val="14"/>
        <rFont val="TH Niramit AS"/>
      </rPr>
      <t xml:space="preserve">silicon pinholes for the formation of rear passivation contact in solar cell. In </t>
    </r>
    <r>
      <rPr>
        <i/>
        <sz val="14"/>
        <rFont val="TH Niramit AS"/>
      </rPr>
      <t>The 5</t>
    </r>
    <r>
      <rPr>
        <i/>
        <vertAlign val="superscript"/>
        <sz val="14"/>
        <rFont val="TH Niramit AS"/>
      </rPr>
      <t>th</t>
    </r>
    <r>
      <rPr>
        <i/>
        <sz val="14"/>
        <rFont val="TH Niramit AS"/>
      </rPr>
      <t xml:space="preserve"> International Conference on Electroceramics (ICE)</t>
    </r>
    <r>
      <rPr>
        <sz val="14"/>
        <rFont val="TH Niramit AS"/>
      </rPr>
      <t>. 12-16 December 2011, New South Wales, Australia.</t>
    </r>
  </si>
  <si>
    <r>
      <t xml:space="preserve">  Janpong, S., Areerak, K-L., and Areerak, K-N. (2011). A literature survey of neural network applications for shunt active power filters. In </t>
    </r>
    <r>
      <rPr>
        <i/>
        <sz val="14"/>
        <rFont val="TH Niramit AS"/>
      </rPr>
      <t>International Conference on Electrical Engineering (ICEE 2011).</t>
    </r>
    <r>
      <rPr>
        <sz val="14"/>
        <rFont val="TH Niramit AS"/>
      </rPr>
      <t xml:space="preserve"> 25-26 December 2011, Bangkok, Thailand.</t>
    </r>
  </si>
  <si>
    <r>
      <t xml:space="preserve"> Narongrit, T., Areerak, K-L., and Areerak, K-N. (2011). The Comparison study of current control techniques for active power filters. In </t>
    </r>
    <r>
      <rPr>
        <i/>
        <sz val="14"/>
        <rFont val="TH Niramit AS"/>
      </rPr>
      <t>International Conference on Power System Engineering (ICPSE 2011)</t>
    </r>
    <r>
      <rPr>
        <sz val="14"/>
        <rFont val="TH Niramit AS"/>
      </rPr>
      <t>. 25-26 December 2011, Bangkok, Thailand.</t>
    </r>
  </si>
  <si>
    <r>
      <t xml:space="preserve"> Patthanakun, R., Deekla, P., Pummara, W., Sriphung, C., Pantong, C., and Chomnawang, N. (2011). Fabrication and control of thin-film aluminum microheater and nickel temperature sensor. In  </t>
    </r>
    <r>
      <rPr>
        <i/>
        <sz val="14"/>
        <rFont val="TH Niramit AS"/>
      </rPr>
      <t>ECTI-CON 2011 - 8th Electrical Engineering/ Electronics, Computer, Telecommunications and Information Technology (ECTI) Association of Thailand - Conference 2011</t>
    </r>
    <r>
      <rPr>
        <sz val="14"/>
        <rFont val="TH Niramit AS"/>
      </rPr>
      <t>.</t>
    </r>
  </si>
  <si>
    <r>
      <t xml:space="preserve"> Uthitsunthorn, D., Pao-La-Or, P., and Kulworawanichpong, T. (2011). Optimal overcurrent relay coordination using artificial bees colony algorithm. In </t>
    </r>
    <r>
      <rPr>
        <i/>
        <sz val="14"/>
        <rFont val="TH Niramit AS"/>
      </rPr>
      <t>ECTI-CON 2011 - 8th Electrical Engineering/ Electronics, Computer, Telecommunications and Information Technology (ECTI) Association of Thailand - Conference 2011.</t>
    </r>
  </si>
  <si>
    <r>
      <t xml:space="preserve"> Kosa, P., Kulworawanichpong, T., Horpibulsuk, S., Chinkulkijniwat, A., Srivoramas, R., and Teaumroong, N. (2011). Potential micro-hydropower assessment in mun river basin, Thailand.  In </t>
    </r>
    <r>
      <rPr>
        <i/>
        <sz val="14"/>
        <rFont val="TH Niramit AS"/>
      </rPr>
      <t>Asia-Pacific Power and Energy Engineering Conference (APPEEC 2011).</t>
    </r>
    <r>
      <rPr>
        <sz val="14"/>
        <rFont val="TH Niramit AS"/>
      </rPr>
      <t xml:space="preserve"> 25-28 March 2011, Wuhan, China.</t>
    </r>
  </si>
  <si>
    <r>
      <t xml:space="preserve"> Jothityangkoon, C., Maskong, H., and Chinkulkijniwat, A. (2011). Capillary cut for salinity affected area in mun river basin.  In The 1</t>
    </r>
    <r>
      <rPr>
        <vertAlign val="superscript"/>
        <sz val="14"/>
        <rFont val="TH Niramit AS"/>
      </rPr>
      <t>st</t>
    </r>
    <r>
      <rPr>
        <i/>
        <sz val="14"/>
        <rFont val="TH Niramit AS"/>
      </rPr>
      <t>EIT International Conference on Water Resources Engineering</t>
    </r>
    <r>
      <rPr>
        <sz val="14"/>
        <rFont val="TH Niramit AS"/>
      </rPr>
      <t>. 18-19 August 2011, Thailand.</t>
    </r>
  </si>
  <si>
    <r>
      <t xml:space="preserve"> Seangatith, S. and Thumrongvut, J. (2011). Behaviors of Square Thin-walled Steel Tubed RC Columns under Direct Axial Compression on RC Core.  In </t>
    </r>
    <r>
      <rPr>
        <i/>
        <sz val="14"/>
        <rFont val="TH Niramit AS"/>
      </rPr>
      <t>The Twelfth East Asia-Pacific Conference on Structural Engineering and Construction (EASEC-12).</t>
    </r>
    <r>
      <rPr>
        <sz val="14"/>
        <rFont val="TH Niramit AS"/>
      </rPr>
      <t xml:space="preserve"> Hong Kong SAR, China, January 26-28, 2011. (Procedia Engineering 14 (2011) 513–520 doi:10.1016/j.proeng.2011.07.064)</t>
    </r>
  </si>
  <si>
    <r>
      <t xml:space="preserve"> Seangatith, S., and Thumrongvut, J. (2011). Experimental investigation on simply supported PFRP channel beams subjected to three-point loading. In </t>
    </r>
    <r>
      <rPr>
        <i/>
        <sz val="14"/>
        <rFont val="TH Niramit AS"/>
      </rPr>
      <t>The 2011 International Conference on Materials and Products Manufacturing Technology (MPMT 2011).</t>
    </r>
    <r>
      <rPr>
        <sz val="14"/>
        <rFont val="TH Niramit AS"/>
      </rPr>
      <t xml:space="preserve"> By Hong Kong Industrial Technology Research Centre and key Laboratory of Oil and Natural Gas Equipment of Ministry of Education, 28-30 October 2011, Chengdu, China.</t>
    </r>
  </si>
  <si>
    <r>
      <t xml:space="preserve"> Tanseng, P. (2011). Soil-cement wall without bracing for mat foundation construction in Bangkok sub-soils. In </t>
    </r>
    <r>
      <rPr>
        <i/>
        <sz val="14"/>
        <rFont val="TH Niramit AS"/>
      </rPr>
      <t>The 14</t>
    </r>
    <r>
      <rPr>
        <i/>
        <vertAlign val="superscript"/>
        <sz val="14"/>
        <rFont val="TH Niramit AS"/>
      </rPr>
      <t>th</t>
    </r>
    <r>
      <rPr>
        <i/>
        <sz val="14"/>
        <rFont val="TH Niramit AS"/>
      </rPr>
      <t xml:space="preserve"> Asian Regional Conference on soil Mechanics and Geotechnical Engineering</t>
    </r>
    <r>
      <rPr>
        <sz val="14"/>
        <rFont val="TH Niramit AS"/>
      </rPr>
      <t>. Asian Technical Committee (ATC) 18 Mega Foundation, International Society of Soil Mechanics and Geotechnical Engineering (ISSMGE). 23-27 May 2011, Hong Kong, China.</t>
    </r>
  </si>
  <si>
    <r>
      <t xml:space="preserve"> Thumrongvut, J. and Seangatith, S. (2011). Experimental Study on Lateral-Torsional Buckling of PFRP Cantilevered Channel Beams.  In </t>
    </r>
    <r>
      <rPr>
        <i/>
        <sz val="14"/>
        <rFont val="TH Niramit AS"/>
      </rPr>
      <t>The Twelfth East Asia-Pacific Conference on Structural Engineering and Construction (EASEC-12)</t>
    </r>
    <r>
      <rPr>
        <sz val="14"/>
        <rFont val="TH Niramit AS"/>
      </rPr>
      <t>. 26-28 January 2011, Hong Kong SAR, China.</t>
    </r>
  </si>
  <si>
    <r>
      <t xml:space="preserve"> Sajjawattana, C., Siwadamrongpong, S., and Kitkamthorn, U.  (2011). Effect of Bending and Heat Treatment on Thin Stainless Steel by Finite Element Method. In </t>
    </r>
    <r>
      <rPr>
        <i/>
        <sz val="14"/>
        <rFont val="TH Niramit AS"/>
      </rPr>
      <t>The 5</t>
    </r>
    <r>
      <rPr>
        <i/>
        <vertAlign val="superscript"/>
        <sz val="14"/>
        <rFont val="TH Niramit AS"/>
      </rPr>
      <t>th</t>
    </r>
    <r>
      <rPr>
        <i/>
        <sz val="14"/>
        <rFont val="TH Niramit AS"/>
      </rPr>
      <t xml:space="preserve"> South East Asian Technical University Consortium (SEATUC) Symposium</t>
    </r>
    <r>
      <rPr>
        <sz val="14"/>
        <rFont val="TH Niramit AS"/>
      </rPr>
      <t>. February 24-25, 2011, Hanoi, Vietnam.</t>
    </r>
  </si>
  <si>
    <r>
      <t xml:space="preserve"> Boonmee, S.,  Moran, M. K.,  and Stefanescu, D. M.  (2011). On the Effect of the Casting Skin on the Fatigue Properties on CG Iron. </t>
    </r>
    <r>
      <rPr>
        <i/>
        <sz val="14"/>
        <rFont val="TH Niramit AS"/>
      </rPr>
      <t>Trans. AFS</t>
    </r>
    <r>
      <rPr>
        <sz val="14"/>
        <rFont val="TH Niramit AS"/>
      </rPr>
      <t xml:space="preserve"> 119 (2011): 11-020.</t>
    </r>
  </si>
  <si>
    <r>
      <t xml:space="preserve"> Borisuttikul, R., and Pothong, C. (2011). GTAW dissimilar metals joining between steel/AZ31 magnesium alloy by self-brazing technique. In </t>
    </r>
    <r>
      <rPr>
        <i/>
        <sz val="14"/>
        <rFont val="TH Niramit AS"/>
      </rPr>
      <t>Materials Science and Technology 2011</t>
    </r>
    <r>
      <rPr>
        <sz val="14"/>
        <rFont val="TH Niramit AS"/>
      </rPr>
      <t>, 16 – 20 October 2011, Columbus, Ohio, USA.</t>
    </r>
  </si>
  <si>
    <r>
      <t xml:space="preserve"> Borisuttikul, R., Kitkamthorn, U., Udomphol, T., Buahombura, P., and Akkarapattanagoon, N. (2011). Effects of casting parameters on the graphite shape of cast iron. In </t>
    </r>
    <r>
      <rPr>
        <i/>
        <sz val="14"/>
        <rFont val="TH Niramit AS"/>
      </rPr>
      <t>The 5</t>
    </r>
    <r>
      <rPr>
        <i/>
        <vertAlign val="superscript"/>
        <sz val="14"/>
        <rFont val="TH Niramit AS"/>
      </rPr>
      <t>th</t>
    </r>
    <r>
      <rPr>
        <i/>
        <sz val="14"/>
        <rFont val="TH Niramit AS"/>
      </rPr>
      <t xml:space="preserve"> PSU-UNS International Conference on Engineering and Technology (ICET-2011).</t>
    </r>
    <r>
      <rPr>
        <sz val="14"/>
        <rFont val="TH Niramit AS"/>
      </rPr>
      <t xml:space="preserve"> 2-3 May 2011, Phuket, Thailand.</t>
    </r>
  </si>
  <si>
    <r>
      <t xml:space="preserve"> Mitsomwang, P., and Borisuttikul, R. (2011). Dissimilar metals joining between magnesium alloy and aluminum alloy. In </t>
    </r>
    <r>
      <rPr>
        <i/>
        <sz val="14"/>
        <rFont val="TH Niramit AS"/>
      </rPr>
      <t>The 5</t>
    </r>
    <r>
      <rPr>
        <i/>
        <vertAlign val="superscript"/>
        <sz val="14"/>
        <rFont val="TH Niramit AS"/>
      </rPr>
      <t>th</t>
    </r>
    <r>
      <rPr>
        <i/>
        <sz val="14"/>
        <rFont val="TH Niramit AS"/>
      </rPr>
      <t xml:space="preserve"> PSU-NNS International Conference on Engineering and Technology (ICET-2011)</t>
    </r>
    <r>
      <rPr>
        <sz val="14"/>
        <rFont val="TH Niramit AS"/>
      </rPr>
      <t>. 2-3 May 2011, Phuket, Thailand.</t>
    </r>
  </si>
  <si>
    <r>
      <t xml:space="preserve"> Udomphol, T., Boontan, R., and Boonma, M. (2011). Processing and properties of SiC</t>
    </r>
    <r>
      <rPr>
        <vertAlign val="subscript"/>
        <sz val="14"/>
        <rFont val="TH Niramit AS"/>
      </rPr>
      <t>p</t>
    </r>
    <r>
      <rPr>
        <sz val="14"/>
        <rFont val="TH Niramit AS"/>
      </rPr>
      <t xml:space="preserve">- reinforced aluminium composites via stir-mixed casting and particulate-injection casting. In </t>
    </r>
    <r>
      <rPr>
        <i/>
        <sz val="14"/>
        <rFont val="TH Niramit AS"/>
      </rPr>
      <t>2011 International Conference on Mechatronics and materials processing (ICMMP2011).</t>
    </r>
    <r>
      <rPr>
        <sz val="14"/>
        <rFont val="TH Niramit AS"/>
      </rPr>
      <t xml:space="preserve"> 18-20 November 2011, Guangzhou, China.</t>
    </r>
  </si>
  <si>
    <r>
      <t xml:space="preserve"> Udomphol, T., Borisuttikul,  R., Kitkamthorn, U., Buahombura, P., Witchanantakul, T., and Akkarapattanagoon, N. (2011). Effects of %CE on microstructure and hardness of cast irons. In </t>
    </r>
    <r>
      <rPr>
        <i/>
        <sz val="14"/>
        <rFont val="TH Niramit AS"/>
      </rPr>
      <t>The 5</t>
    </r>
    <r>
      <rPr>
        <i/>
        <vertAlign val="superscript"/>
        <sz val="14"/>
        <rFont val="TH Niramit AS"/>
      </rPr>
      <t>th</t>
    </r>
    <r>
      <rPr>
        <i/>
        <sz val="14"/>
        <rFont val="TH Niramit AS"/>
      </rPr>
      <t xml:space="preserve"> PSU-UNS International Conference on Engineering and Technology (ICET-2011)</t>
    </r>
    <r>
      <rPr>
        <sz val="14"/>
        <rFont val="TH Niramit AS"/>
      </rPr>
      <t>. 2-3 May 2011, Phuket, Thailand.</t>
    </r>
  </si>
  <si>
    <r>
      <t xml:space="preserve"> Udomphol, T., Inpanya, B., and Chuankrerkkul, N. (2011). Characterization of feedstocks for injection molded SiC</t>
    </r>
    <r>
      <rPr>
        <vertAlign val="subscript"/>
        <sz val="14"/>
        <rFont val="TH Niramit AS"/>
      </rPr>
      <t>P</t>
    </r>
    <r>
      <rPr>
        <sz val="14"/>
        <rFont val="TH Niramit AS"/>
      </rPr>
      <t xml:space="preserve">-reinforced Al-4.5 wt.% Cu composite. In </t>
    </r>
    <r>
      <rPr>
        <i/>
        <sz val="14"/>
        <rFont val="TH Niramit AS"/>
      </rPr>
      <t>2011 International Conference on Manufacturing Science and Technology (ICMST 2011).</t>
    </r>
    <r>
      <rPr>
        <sz val="14"/>
        <rFont val="TH Niramit AS"/>
      </rPr>
      <t xml:space="preserve"> 16-18 September 2011, Singapore.</t>
    </r>
  </si>
  <si>
    <r>
      <t xml:space="preserve"> Cumnan, S. and Yimrattanabovorn, J. (2011). The use of constructed wetland for azo dye textile wastewater, In </t>
    </r>
    <r>
      <rPr>
        <i/>
        <sz val="14"/>
        <rFont val="TH Niramit AS"/>
      </rPr>
      <t xml:space="preserve">Proceedings of The International workshop on environmental engineering and technology (IWEET 2011). </t>
    </r>
    <r>
      <rPr>
        <sz val="14"/>
        <rFont val="TH Niramit AS"/>
      </rPr>
      <t>29-31 July, 2011, Kunming, China.</t>
    </r>
  </si>
  <si>
    <r>
      <t xml:space="preserve"> Tongthiangdee, P., Wetchaset, K., and Phueakphum, D.  (2011). Foundation on rock case study on karstic formation.  In </t>
    </r>
    <r>
      <rPr>
        <i/>
        <sz val="14"/>
        <rFont val="TH Niramit AS"/>
      </rPr>
      <t>Internation Conference on Geology, Geotechnology and Mineral Resources of Indochina 2011</t>
    </r>
    <r>
      <rPr>
        <sz val="14"/>
        <rFont val="TH Niramit AS"/>
      </rPr>
      <t xml:space="preserve"> (pp 139-145).  1-3 December 2011, Khon Kaen, Thailand.</t>
    </r>
  </si>
  <si>
    <r>
      <t xml:space="preserve"> นันทพร กาญจนวัฒนาวงศ์ และสิทธิชัยแสงอาทิตย์.  (2554).   ผลของเรซินและมวลรวมละเอียดต่อพฤติกรรมการรับแรงอัดของพอลิเอสเตอร์พอลิเมอรต์คอนกรีต.ใน</t>
    </r>
    <r>
      <rPr>
        <i/>
        <sz val="14"/>
        <rFont val="TH Niramit AS"/>
      </rPr>
      <t>การประชุมวิชาการวิศวกรรมโยธาแห่งชาติครั้งที่ 16</t>
    </r>
    <r>
      <rPr>
        <sz val="14"/>
        <rFont val="TH Niramit AS"/>
      </rPr>
      <t xml:space="preserve"> (paper no. MAT-0069). 18-20 พฤษภาคม 2554, พัทยา ชลบุรี. (in CD-Rom format) </t>
    </r>
  </si>
  <si>
    <r>
      <t xml:space="preserve"> ปรียาพร โกษาและปราโมทย์มอบกระโทก. (2554). การจัดตั้งกลุ่มผู้ใช้น้ำฝายยางท่าทางเกวียน. ใน</t>
    </r>
    <r>
      <rPr>
        <i/>
        <sz val="14"/>
        <rFont val="TH Niramit AS"/>
      </rPr>
      <t>การประชุมวิชาการวิศวกรรมแหล่งน้ำแห่งชาติ ครั้งที่ 4</t>
    </r>
    <r>
      <rPr>
        <sz val="14"/>
        <rFont val="TH Niramit AS"/>
      </rPr>
      <t>. สมาคมวิศวกรรมสถานแห่งประเทศไทย ในพระบรมราชูปถัมภ์. 18-19 สิงหาคม 2554.</t>
    </r>
  </si>
  <si>
    <r>
      <t xml:space="preserve"> นรา สมัตถภาพงศ์ธนวุฒิคงเพ็ชร์ และ ภูวนาท รัตนยรรยง. (2554).  การปรับปรุงประสิทธิภาพแถวคอยในการรับบริจาคโลหิตโดยใช้การจำลองสถานการณ์. ใน</t>
    </r>
    <r>
      <rPr>
        <i/>
        <sz val="14"/>
        <rFont val="TH Niramit AS"/>
      </rPr>
      <t>การประชุมวิชาการข่ายงานวิศวกรรมอุตสาหการประจำปี 2554</t>
    </r>
    <r>
      <rPr>
        <sz val="14"/>
        <rFont val="TH Niramit AS"/>
      </rPr>
      <t>. จังหวัดชลบุรี.</t>
    </r>
  </si>
  <si>
    <r>
      <t xml:space="preserve">Klanphumeesri, S. and Fuenkajorn, K. (2011). Direct Tension Tests of Intact Rocks Using Compression-to-Tension Load Converter. In </t>
    </r>
    <r>
      <rPr>
        <i/>
        <sz val="14"/>
        <rFont val="TH Niramit AS"/>
      </rPr>
      <t>The 9</t>
    </r>
    <r>
      <rPr>
        <i/>
        <vertAlign val="superscript"/>
        <sz val="14"/>
        <rFont val="TH Niramit AS"/>
      </rPr>
      <t>th</t>
    </r>
    <r>
      <rPr>
        <i/>
        <sz val="14"/>
        <rFont val="TH Niramit AS"/>
      </rPr>
      <t xml:space="preserve"> Mining, Metallurgical, and Petroleum Engineering Conference</t>
    </r>
    <r>
      <rPr>
        <sz val="14"/>
        <rFont val="TH Niramit AS"/>
      </rPr>
      <t>. 13-14 January 2011, Bangkok, Thailand.</t>
    </r>
  </si>
  <si>
    <r>
      <t>Phueakphum, D. and Fuenkajorn, K. (2011). Laboratory Test Model for Solar Energy Storage In Rock Fills.In</t>
    </r>
    <r>
      <rPr>
        <i/>
        <sz val="14"/>
        <rFont val="TH Niramit AS"/>
      </rPr>
      <t>Proceedings of the Third Thailand Symposium on Rock Mechanics</t>
    </r>
    <r>
      <rPr>
        <sz val="14"/>
        <rFont val="TH Niramit AS"/>
      </rPr>
      <t xml:space="preserve"> (pp 89-100). 10-11 March 2011, Cha-Am Beach, Thailand, Published by Geomechanics Research Unit, Suranaree University of Technology, NakhonRatchasima.</t>
    </r>
  </si>
  <si>
    <r>
      <t xml:space="preserve">Promsuwanna, N., Uthansakul, P., and Uthansakul, M. (2011). Performance of antenna selection in MIMO system using channel reciprocity with measured data. </t>
    </r>
    <r>
      <rPr>
        <i/>
        <sz val="14"/>
        <rFont val="TH Niramit AS"/>
      </rPr>
      <t>International Journal of Antennas and Propagation</t>
    </r>
    <r>
      <rPr>
        <sz val="14"/>
        <rFont val="TH Niramit AS"/>
      </rPr>
      <t>: 1-10.</t>
    </r>
  </si>
  <si>
    <t xml:space="preserve"> Prommak, C., and Wechtaison, C. (2011). On the quality of service optimization for WiMax networks using multi-hop relay stations. In The International Conference on Digital Information Processing and Communications (pp 93-106). 7-9 July 2011, Ostrava, Czech Republic.</t>
  </si>
  <si>
    <t>การพยาบาลครอบครัวและผดุงครรภ์</t>
  </si>
  <si>
    <r>
      <rPr>
        <b/>
        <sz val="14"/>
        <rFont val="TH Niramit AS"/>
      </rPr>
      <t>หมายเหตุ</t>
    </r>
    <r>
      <rPr>
        <sz val="14"/>
        <rFont val="TH Niramit AS"/>
      </rPr>
      <t xml:space="preserve">   *  ภาพรวมระดับสำนักวิชา ไม่นับซ้ำผลงานที่เขียนรวมกันตั้งแต่ 2 สาขาวิชาขึ้นไป</t>
    </r>
  </si>
  <si>
    <t>Scopus</t>
  </si>
  <si>
    <t>140.25*</t>
  </si>
  <si>
    <t>465***</t>
  </si>
  <si>
    <t xml:space="preserve"> ภาพรวมมหาวิทยาลัย </t>
  </si>
  <si>
    <t>234**</t>
  </si>
  <si>
    <t>140.25**</t>
  </si>
  <si>
    <t>325.75***</t>
  </si>
  <si>
    <r>
      <rPr>
        <sz val="7"/>
        <color rgb="FFFF0000"/>
        <rFont val="TH SarabunPSK"/>
        <family val="2"/>
      </rPr>
      <t xml:space="preserve"> </t>
    </r>
    <r>
      <rPr>
        <sz val="14"/>
        <color rgb="FFFF0000"/>
        <rFont val="TH SarabunPSK"/>
        <family val="2"/>
      </rPr>
      <t xml:space="preserve">Fangsuwannarak, K., and Fangsuwannarak, T. (2011). Tricycle driven by solar cells and manpower. In  </t>
    </r>
    <r>
      <rPr>
        <i/>
        <sz val="14"/>
        <color rgb="FFFF0000"/>
        <rFont val="TH SarabunPSK"/>
        <family val="2"/>
      </rPr>
      <t>The 26</t>
    </r>
    <r>
      <rPr>
        <i/>
        <vertAlign val="superscript"/>
        <sz val="14"/>
        <color rgb="FFFF0000"/>
        <rFont val="TH SarabunPSK"/>
        <family val="2"/>
      </rPr>
      <t>th</t>
    </r>
    <r>
      <rPr>
        <i/>
        <sz val="14"/>
        <color rgb="FFFF0000"/>
        <rFont val="TH SarabunPSK"/>
        <family val="2"/>
      </rPr>
      <t xml:space="preserve"> European Photovoltaic Solar Energy Conference</t>
    </r>
    <r>
      <rPr>
        <sz val="14"/>
        <color rgb="FFFF0000"/>
        <rFont val="TH SarabunPSK"/>
        <family val="2"/>
      </rPr>
      <t>. 5-9 September 2011, Germany.</t>
    </r>
  </si>
  <si>
    <t>ไฟฟ้า 38</t>
  </si>
  <si>
    <t>เครื่องกล 6</t>
  </si>
  <si>
    <r>
      <rPr>
        <sz val="7"/>
        <color rgb="FFFF0000"/>
        <rFont val="TH SarabunPSK"/>
        <family val="2"/>
      </rPr>
      <t xml:space="preserve"> </t>
    </r>
    <r>
      <rPr>
        <sz val="14"/>
        <color rgb="FFFF0000"/>
        <rFont val="TH SarabunPSK"/>
        <family val="2"/>
      </rPr>
      <t xml:space="preserve">Fangsuwannarak, T., Krongarrom, P., and Rattanachan, S. T. (2011). Synthesis and characterizations of Bi-doped ZnO via sol-gel technique for solar cells applications. In </t>
    </r>
    <r>
      <rPr>
        <i/>
        <sz val="14"/>
        <color rgb="FFFF0000"/>
        <rFont val="TH SarabunPSK"/>
        <family val="2"/>
      </rPr>
      <t>The 26</t>
    </r>
    <r>
      <rPr>
        <i/>
        <vertAlign val="superscript"/>
        <sz val="14"/>
        <color rgb="FFFF0000"/>
        <rFont val="TH SarabunPSK"/>
        <family val="2"/>
      </rPr>
      <t>th</t>
    </r>
    <r>
      <rPr>
        <i/>
        <sz val="14"/>
        <color rgb="FFFF0000"/>
        <rFont val="TH SarabunPSK"/>
        <family val="2"/>
      </rPr>
      <t xml:space="preserve"> European Photovoltaic Solar Energy Conference and Exhibition.</t>
    </r>
    <r>
      <rPr>
        <sz val="14"/>
        <color rgb="FFFF0000"/>
        <rFont val="TH SarabunPSK"/>
        <family val="2"/>
      </rPr>
      <t xml:space="preserve"> 5-9 September 2011, Hamburg, Germany.</t>
    </r>
  </si>
  <si>
    <t>ไฟฟ้า 40</t>
  </si>
  <si>
    <t>เซรามิก16</t>
  </si>
  <si>
    <r>
      <rPr>
        <sz val="7"/>
        <color rgb="FFFF0000"/>
        <rFont val="TH SarabunPSK"/>
        <family val="2"/>
      </rPr>
      <t xml:space="preserve"> </t>
    </r>
    <r>
      <rPr>
        <sz val="14"/>
        <color rgb="FFFF0000"/>
        <rFont val="TH SarabunPSK"/>
        <family val="2"/>
      </rPr>
      <t xml:space="preserve">Kosa, P., Kulworawanichpong, T., Horpibulsuk, S., Chinkulkijniwat, A., Srivoramas, R., and Teaumroong, N. (2011). Potential micro-hydropower assessment in mun river basin, Thailand.  In </t>
    </r>
    <r>
      <rPr>
        <i/>
        <sz val="14"/>
        <color rgb="FFFF0000"/>
        <rFont val="TH SarabunPSK"/>
        <family val="2"/>
      </rPr>
      <t>Asia-Pacific Power and Energy Engineering Conference (APPEEC 2011).</t>
    </r>
    <r>
      <rPr>
        <sz val="14"/>
        <color rgb="FFFF0000"/>
        <rFont val="TH SarabunPSK"/>
        <family val="2"/>
      </rPr>
      <t xml:space="preserve"> 25-28 March 2011, Wuhan, China.</t>
    </r>
  </si>
  <si>
    <t>ไฟฟ้า 45</t>
  </si>
  <si>
    <t>โยธา 22</t>
  </si>
  <si>
    <r>
      <rPr>
        <sz val="7"/>
        <color rgb="FFFF0000"/>
        <rFont val="TH SarabunPSK"/>
        <family val="2"/>
      </rPr>
      <t xml:space="preserve"> </t>
    </r>
    <r>
      <rPr>
        <sz val="14"/>
        <color rgb="FFFF0000"/>
        <rFont val="TH SarabunPSK"/>
        <family val="2"/>
      </rPr>
      <t xml:space="preserve">Krongarrom, P., Rattanachan, S. T., and Fangsuwannarak, T. (2011). Structural and optical characterizations of n-type doped ZnO by sol-gel method for photovoltaic. </t>
    </r>
    <r>
      <rPr>
        <i/>
        <sz val="14"/>
        <color rgb="FFFF0000"/>
        <rFont val="TH SarabunPSK"/>
        <family val="2"/>
      </rPr>
      <t>In ECTI-CON 2011 - 8th Electrical Engineering/ Electronics, Computer, Telecommunications and Information Technology (ECTI) Association of Thailand - Conference 2011</t>
    </r>
    <r>
      <rPr>
        <sz val="14"/>
        <color rgb="FFFF0000"/>
        <rFont val="TH SarabunPSK"/>
        <family val="2"/>
      </rPr>
      <t xml:space="preserve"> (pp 50-53). art. no. 5947768.</t>
    </r>
  </si>
  <si>
    <t>เซรามิก 14</t>
  </si>
  <si>
    <t>ไฟฟ้า 32</t>
  </si>
  <si>
    <r>
      <rPr>
        <sz val="7"/>
        <color rgb="FFFF0000"/>
        <rFont val="TH SarabunPSK"/>
        <family val="2"/>
      </rPr>
      <t xml:space="preserve"> </t>
    </r>
    <r>
      <rPr>
        <sz val="14"/>
        <color rgb="FFFF0000"/>
        <rFont val="TH SarabunPSK"/>
        <family val="2"/>
      </rPr>
      <t xml:space="preserve">Kumsawat, P., Pasitwilitham, K., Attakitmongcol, K., and Srikaew, A. (2011). An artificial intelligent technique for robust digital watermarking in multiwavelet domain. In </t>
    </r>
    <r>
      <rPr>
        <i/>
        <sz val="14"/>
        <color rgb="FFFF0000"/>
        <rFont val="TH SarabunPSK"/>
        <family val="2"/>
      </rPr>
      <t>ICICSE 2011 : International Conference on Information and Computer Systems Engineering</t>
    </r>
    <r>
      <rPr>
        <sz val="14"/>
        <color rgb="FFFF0000"/>
        <rFont val="TH SarabunPSK"/>
        <family val="2"/>
      </rPr>
      <t>. 25-26 December 2011, Bangkok, Thailand.</t>
    </r>
  </si>
  <si>
    <t>โทรคมนาคม 13</t>
  </si>
  <si>
    <t>ไฟฟ้า 35</t>
  </si>
  <si>
    <r>
      <rPr>
        <sz val="7"/>
        <color rgb="FFFF0000"/>
        <rFont val="TH SarabunPSK"/>
        <family val="2"/>
      </rPr>
      <t xml:space="preserve"> </t>
    </r>
    <r>
      <rPr>
        <sz val="14"/>
        <color rgb="FFFF0000"/>
        <rFont val="TH SarabunPSK"/>
        <family val="2"/>
      </rPr>
      <t xml:space="preserve">Rattanachan, S. T., Krongarrom, P., and Fangsuwannarak, T. (2011). Boron doping effects on the structural and optical properties of sol-gel transparent ZnO films. In </t>
    </r>
    <r>
      <rPr>
        <i/>
        <sz val="14"/>
        <color rgb="FFFF0000"/>
        <rFont val="TH SarabunPSK"/>
        <family val="2"/>
      </rPr>
      <t>International Conference on Electroceramics.</t>
    </r>
    <r>
      <rPr>
        <sz val="14"/>
        <color rgb="FFFF0000"/>
        <rFont val="TH SarabunPSK"/>
        <family val="2"/>
      </rPr>
      <t xml:space="preserve"> 12-16 December 2011, The University of New South Wales (UNSW), Sydney. Australia.</t>
    </r>
  </si>
  <si>
    <t>ไฟฟ้า 33</t>
  </si>
  <si>
    <t>เซรามิก 15</t>
  </si>
  <si>
    <r>
      <rPr>
        <sz val="7"/>
        <color rgb="FFFF0000"/>
        <rFont val="TH SarabunPSK"/>
        <family val="2"/>
      </rPr>
      <t xml:space="preserve"> </t>
    </r>
    <r>
      <rPr>
        <sz val="14"/>
        <color rgb="FFFF0000"/>
        <rFont val="TH SarabunPSK"/>
        <family val="2"/>
      </rPr>
      <t xml:space="preserve">Srikaew, A., Attakitmongcol, K., Kumsawat, P., and Kidsang, W. (2011). Detection of defect in textile fabrics using optimal gabor wavelet network and two-dimensional PCA. In </t>
    </r>
    <r>
      <rPr>
        <i/>
        <sz val="14"/>
        <color rgb="FFFF0000"/>
        <rFont val="TH SarabunPSK"/>
        <family val="2"/>
      </rPr>
      <t>The 7</t>
    </r>
    <r>
      <rPr>
        <i/>
        <vertAlign val="superscript"/>
        <sz val="14"/>
        <color rgb="FFFF0000"/>
        <rFont val="TH SarabunPSK"/>
        <family val="2"/>
      </rPr>
      <t>th</t>
    </r>
    <r>
      <rPr>
        <i/>
        <sz val="14"/>
        <color rgb="FFFF0000"/>
        <rFont val="TH SarabunPSK"/>
        <family val="2"/>
      </rPr>
      <t xml:space="preserve"> International Symposium on Visual Computing</t>
    </r>
    <r>
      <rPr>
        <sz val="14"/>
        <color rgb="FFFF0000"/>
        <rFont val="TH SarabunPSK"/>
        <family val="2"/>
      </rPr>
      <t>. 26 – 28 September 2011, Las Vegas, USA.</t>
    </r>
  </si>
  <si>
    <t>ไฟฟ้า 34</t>
  </si>
  <si>
    <t>โทรคมนาคม 20</t>
  </si>
  <si>
    <r>
      <t xml:space="preserve">Limanond, T., and Tuntiworawit, N. (2011). Estimating Bangkok arterial link speed using conventional road detectors. </t>
    </r>
    <r>
      <rPr>
        <i/>
        <sz val="14"/>
        <color rgb="FFFF0000"/>
        <rFont val="TH Niramit AS"/>
      </rPr>
      <t>Transportation Planning and Technology</t>
    </r>
    <r>
      <rPr>
        <sz val="14"/>
        <color rgb="FFFF0000"/>
        <rFont val="TH Niramit AS"/>
      </rPr>
      <t xml:space="preserve"> 34(3): 231-243.</t>
    </r>
  </si>
  <si>
    <t>ขนส่ง 1</t>
  </si>
  <si>
    <r>
      <t xml:space="preserve">Limanond, T., and Tuntiworawit, N., (2011). Estimating Bangkok arterial link speed using conventional road detectors. </t>
    </r>
    <r>
      <rPr>
        <i/>
        <sz val="14"/>
        <color rgb="FFFF0000"/>
        <rFont val="TH Niramit AS"/>
      </rPr>
      <t>Transportation Planning and Technology</t>
    </r>
    <r>
      <rPr>
        <sz val="14"/>
        <color rgb="FFFF0000"/>
        <rFont val="TH Niramit AS"/>
      </rPr>
      <t xml:space="preserve"> 34(3): 231-243.</t>
    </r>
  </si>
  <si>
    <t>ขนส่ง 7</t>
  </si>
  <si>
    <r>
      <t xml:space="preserve">Srinakorn, P., Tantikamton, K., Khaewnak, A., Srisertpol, J.,  and Chamniprasart, K.  (2011). Treatment of Marine Shrimp Culture Pond Sediment by Anaerobic Digestion Process. </t>
    </r>
    <r>
      <rPr>
        <i/>
        <sz val="14"/>
        <color rgb="FFFF0000"/>
        <rFont val="TH Niramit AS"/>
      </rPr>
      <t>Journal of Environmental Management</t>
    </r>
    <r>
      <rPr>
        <sz val="14"/>
        <color rgb="FFFF0000"/>
        <rFont val="TH Niramit AS"/>
      </rPr>
      <t xml:space="preserve"> 7(2): 1-16.</t>
    </r>
  </si>
  <si>
    <t>เครื่องกล 3</t>
  </si>
  <si>
    <r>
      <t xml:space="preserve">Srinakorn, P., Tantikamton, K., Khaewnak, A., Srisertpol, J.,  andChamniprasart, K.  (2011). Treatment of Marine Shrimp Culture Pond Sediment by Anaerobic Digestion Process. </t>
    </r>
    <r>
      <rPr>
        <i/>
        <sz val="14"/>
        <color rgb="FFFF0000"/>
        <rFont val="TH SarabunPSK"/>
        <family val="2"/>
      </rPr>
      <t>Journal of Environmental Management</t>
    </r>
    <r>
      <rPr>
        <sz val="14"/>
        <color rgb="FFFF0000"/>
        <rFont val="TH SarabunPSK"/>
        <family val="2"/>
      </rPr>
      <t xml:space="preserve"> 7(2): 1-16. </t>
    </r>
  </si>
  <si>
    <t>เครื่องกล 4</t>
  </si>
  <si>
    <r>
      <t xml:space="preserve">Maneedaeng, A., Haller, K. J., Grady, B. P., and Flood, A. E. (2011). Thermodynamic parameters and counterion binding to the micelle in binary anionic surfactant systems. </t>
    </r>
    <r>
      <rPr>
        <i/>
        <sz val="14"/>
        <color rgb="FFFF0000"/>
        <rFont val="TH Niramit AS"/>
      </rPr>
      <t>Journal of Colloid and Interface Science</t>
    </r>
    <r>
      <rPr>
        <sz val="14"/>
        <color rgb="FFFF0000"/>
        <rFont val="TH Niramit AS"/>
      </rPr>
      <t xml:space="preserve"> 356(2): 598-604.</t>
    </r>
  </si>
  <si>
    <t>วิทย์ (เคมี9)</t>
  </si>
  <si>
    <t>วิทย์ (เคมี23)</t>
  </si>
  <si>
    <t>ซ้ำ 7 รายการ  1.75</t>
  </si>
  <si>
    <r>
      <t xml:space="preserve"> Udomsuk, S., Areerak, T., Areerak, K-L., and Areerak, K-N. (2011). Power loss identification of separately excited DC motor using adaptive tabu search. </t>
    </r>
    <r>
      <rPr>
        <i/>
        <sz val="14"/>
        <color theme="3" tint="0.39997558519241921"/>
        <rFont val="TH Niramit AS"/>
      </rPr>
      <t>European Journal of Scientific Research</t>
    </r>
    <r>
      <rPr>
        <sz val="14"/>
        <color theme="3" tint="0.39997558519241921"/>
        <rFont val="TH Niramit AS"/>
      </rPr>
      <t xml:space="preserve"> 60(4): 488-497</t>
    </r>
  </si>
  <si>
    <t>วิศวกรรมศาสตร์</t>
  </si>
  <si>
    <t>วิทยาศาสตร์ (เคมี)</t>
  </si>
  <si>
    <r>
      <t xml:space="preserve">Sinsuwan, S., Rodtong, S. and Yongsawatdigul, J. (2011). Evidence of cell-associated proteinases from </t>
    </r>
    <r>
      <rPr>
        <i/>
        <sz val="14"/>
        <color rgb="FFFF0000"/>
        <rFont val="TH Niramit AS"/>
      </rPr>
      <t xml:space="preserve">Virgibacillus </t>
    </r>
    <r>
      <rPr>
        <sz val="14"/>
        <color rgb="FFFF0000"/>
        <rFont val="TH Niramit AS"/>
      </rPr>
      <t xml:space="preserve">sp. SK33 isolated from fish sauce fermentation. </t>
    </r>
    <r>
      <rPr>
        <i/>
        <sz val="14"/>
        <color rgb="FFFF0000"/>
        <rFont val="TH Niramit AS"/>
      </rPr>
      <t>Journal of Food Science</t>
    </r>
    <r>
      <rPr>
        <sz val="14"/>
        <color rgb="FFFF0000"/>
        <rFont val="TH Niramit AS"/>
      </rPr>
      <t xml:space="preserve"> 76(3): C413-C419.</t>
    </r>
  </si>
  <si>
    <t>วิทยาศาสตร์</t>
  </si>
  <si>
    <r>
      <t xml:space="preserve">Sinsuwan, S., Rodtong, S. and Yongsawatdigul, J. (2011). Evidence of cell-associated proteinases from </t>
    </r>
    <r>
      <rPr>
        <i/>
        <sz val="14"/>
        <color rgb="FFFF0000"/>
        <rFont val="TH SarabunPSK"/>
        <family val="2"/>
      </rPr>
      <t xml:space="preserve">Virgibacillus </t>
    </r>
    <r>
      <rPr>
        <sz val="14"/>
        <color rgb="FFFF0000"/>
        <rFont val="TH SarabunPSK"/>
        <family val="2"/>
      </rPr>
      <t xml:space="preserve">sp. SK33 isolated from fish sauce fermentation. </t>
    </r>
    <r>
      <rPr>
        <i/>
        <sz val="14"/>
        <color rgb="FFFF0000"/>
        <rFont val="TH SarabunPSK"/>
        <family val="2"/>
      </rPr>
      <t>Journal of Food Science</t>
    </r>
    <r>
      <rPr>
        <sz val="14"/>
        <color rgb="FFFF0000"/>
        <rFont val="TH SarabunPSK"/>
        <family val="2"/>
      </rPr>
      <t xml:space="preserve"> 76(3): C413-C419.</t>
    </r>
  </si>
  <si>
    <t>เกษตร</t>
  </si>
  <si>
    <r>
      <t xml:space="preserve">Batsungnoen, K., Promrak, P., and Kulworawanichpong, T. (2011). The study of appropriate light intensity levels for office work (Causing the least visual discomfort). In </t>
    </r>
    <r>
      <rPr>
        <i/>
        <sz val="14"/>
        <color indexed="8"/>
        <rFont val="TH Niramit AS"/>
      </rPr>
      <t xml:space="preserve">Proceedings of World Academy of Science, Engineering and Technology </t>
    </r>
    <r>
      <rPr>
        <sz val="14"/>
        <color indexed="8"/>
        <rFont val="TH Niramit AS"/>
      </rPr>
      <t>80: 266-270.</t>
    </r>
  </si>
  <si>
    <t>แพทย์</t>
  </si>
  <si>
    <r>
      <t xml:space="preserve"> Batsungnoen, K., Promrak, P., and Kulworawanichpong, T. (2011). The study of appropriate light intensity levels for office work (Causing the least visual discomfort). In </t>
    </r>
    <r>
      <rPr>
        <i/>
        <sz val="14"/>
        <color rgb="FFFF0000"/>
        <rFont val="TH Niramit AS"/>
      </rPr>
      <t xml:space="preserve">Proceedings of World Academy of Science, Engineering and Technology </t>
    </r>
    <r>
      <rPr>
        <sz val="14"/>
        <color rgb="FFFF0000"/>
        <rFont val="TH Niramit AS"/>
      </rPr>
      <t>80: 266-270.</t>
    </r>
  </si>
  <si>
    <t>วิศวะ</t>
  </si>
  <si>
    <r>
      <rPr>
        <sz val="14"/>
        <color rgb="FFFF0000"/>
        <rFont val="Times New Roman"/>
        <family val="1"/>
      </rPr>
      <t xml:space="preserve"> </t>
    </r>
    <r>
      <rPr>
        <sz val="14"/>
        <color rgb="FFFF0000"/>
        <rFont val="TH Niramit AS"/>
      </rPr>
      <t>Batsungnoen, K., Promrak, P., and Kulworawanichpong, T. (2011). The study of appropriate light intensity levels for office work (Causing the least visual discomfort). In Proceedings of World Academy of Science, Engineering and Technology 80: 266-270.</t>
    </r>
  </si>
  <si>
    <t>พยาบาล</t>
  </si>
  <si>
    <t>วิศวะไฟฟ้า + โยธา</t>
  </si>
  <si>
    <t>วิทย์ (เคมี9+23)</t>
  </si>
  <si>
    <t>วิศวะ (เคมี)</t>
  </si>
  <si>
    <t>ซ้ำ 6 รายการ</t>
  </si>
  <si>
    <t>ผลงานสร้างสรรค์ที่ได้รับการเผยแพร่ระดับชาติ</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</si>
</sst>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Tahoma"/>
      <family val="2"/>
      <charset val="222"/>
      <scheme val="minor"/>
    </font>
    <font>
      <sz val="10"/>
      <name val="Arial"/>
      <family val="2"/>
    </font>
    <font>
      <sz val="14"/>
      <name val="AngsanaUPC"/>
      <family val="1"/>
      <charset val="222"/>
    </font>
    <font>
      <sz val="13"/>
      <name val="TH Niramit AS"/>
    </font>
    <font>
      <sz val="13"/>
      <name val="TH SarabunPSK"/>
      <family val="2"/>
    </font>
    <font>
      <b/>
      <sz val="14"/>
      <name val="TH SarabunPSK"/>
      <family val="2"/>
    </font>
    <font>
      <sz val="14"/>
      <name val="TH SarabunPSK"/>
      <family val="2"/>
    </font>
    <font>
      <b/>
      <sz val="13"/>
      <name val="TH SarabunPSK"/>
      <family val="2"/>
    </font>
    <font>
      <i/>
      <sz val="14"/>
      <name val="TH SarabunPSK"/>
      <family val="2"/>
    </font>
    <font>
      <b/>
      <sz val="14"/>
      <name val="TH Niramit AS"/>
    </font>
    <font>
      <sz val="14"/>
      <name val="TH Niramit AS"/>
    </font>
    <font>
      <b/>
      <sz val="14"/>
      <color indexed="8"/>
      <name val="TH Niramit AS"/>
    </font>
    <font>
      <sz val="14"/>
      <color indexed="8"/>
      <name val="TH Niramit AS"/>
    </font>
    <font>
      <b/>
      <sz val="13"/>
      <color indexed="8"/>
      <name val="TH SarabunPSK"/>
      <family val="2"/>
    </font>
    <font>
      <sz val="13"/>
      <color indexed="8"/>
      <name val="TH Niramit AS"/>
    </font>
    <font>
      <sz val="13"/>
      <color indexed="8"/>
      <name val="TH SarabunPSK"/>
      <family val="2"/>
    </font>
    <font>
      <b/>
      <sz val="13"/>
      <color indexed="8"/>
      <name val="TH Niramit AS"/>
    </font>
    <font>
      <sz val="13"/>
      <color indexed="8"/>
      <name val="Tahoma"/>
      <family val="2"/>
      <charset val="222"/>
    </font>
    <font>
      <i/>
      <sz val="14"/>
      <color indexed="8"/>
      <name val="TH Niramit AS"/>
    </font>
    <font>
      <i/>
      <sz val="14"/>
      <name val="TH Niramit AS"/>
    </font>
    <font>
      <sz val="14"/>
      <color theme="1"/>
      <name val="TH Niramit AS"/>
    </font>
    <font>
      <sz val="7"/>
      <name val="Times New Roman"/>
      <family val="1"/>
    </font>
    <font>
      <b/>
      <vertAlign val="superscript"/>
      <sz val="14"/>
      <name val="TH Niramit AS"/>
    </font>
    <font>
      <sz val="14"/>
      <color indexed="8"/>
      <name val="Times New Roman"/>
      <family val="1"/>
    </font>
    <font>
      <b/>
      <u val="double"/>
      <sz val="13"/>
      <name val="TH SarabunPSK"/>
      <family val="2"/>
    </font>
    <font>
      <sz val="14"/>
      <name val="Times New Roman"/>
      <family val="1"/>
    </font>
    <font>
      <vertAlign val="superscript"/>
      <sz val="14"/>
      <color indexed="8"/>
      <name val="TH Niramit AS"/>
    </font>
    <font>
      <b/>
      <sz val="14"/>
      <color theme="1"/>
      <name val="TH Niramit AS"/>
    </font>
    <font>
      <vertAlign val="subscript"/>
      <sz val="14"/>
      <color indexed="8"/>
      <name val="TH Niramit AS"/>
    </font>
    <font>
      <vertAlign val="subscript"/>
      <sz val="14"/>
      <name val="TH Niramit AS"/>
    </font>
    <font>
      <sz val="14"/>
      <color rgb="FFFF0000"/>
      <name val="TH Niramit AS"/>
    </font>
    <font>
      <sz val="14"/>
      <color rgb="FF000000"/>
      <name val="Tahoma"/>
      <family val="2"/>
      <scheme val="minor"/>
    </font>
    <font>
      <sz val="11"/>
      <name val="Tahoma"/>
      <family val="2"/>
      <charset val="222"/>
      <scheme val="minor"/>
    </font>
    <font>
      <b/>
      <sz val="11"/>
      <name val="Tahoma"/>
      <family val="2"/>
      <charset val="222"/>
      <scheme val="minor"/>
    </font>
    <font>
      <i/>
      <vertAlign val="superscript"/>
      <sz val="14"/>
      <name val="TH Niramit AS"/>
    </font>
    <font>
      <vertAlign val="superscript"/>
      <sz val="14"/>
      <name val="TH Niramit AS"/>
    </font>
    <font>
      <b/>
      <sz val="12"/>
      <name val="TH SarabunPSK"/>
      <family val="2"/>
    </font>
    <font>
      <sz val="14"/>
      <name val="Tahoma"/>
      <family val="2"/>
      <charset val="222"/>
      <scheme val="minor"/>
    </font>
    <font>
      <sz val="14"/>
      <color theme="0"/>
      <name val="TH Niramit AS"/>
    </font>
    <font>
      <sz val="14"/>
      <color rgb="FFFF0000"/>
      <name val="TH SarabunPSK"/>
      <family val="2"/>
    </font>
    <font>
      <sz val="7"/>
      <color rgb="FFFF0000"/>
      <name val="TH SarabunPSK"/>
      <family val="2"/>
    </font>
    <font>
      <i/>
      <sz val="14"/>
      <color rgb="FFFF0000"/>
      <name val="TH SarabunPSK"/>
      <family val="2"/>
    </font>
    <font>
      <i/>
      <vertAlign val="superscript"/>
      <sz val="14"/>
      <color rgb="FFFF0000"/>
      <name val="TH SarabunPSK"/>
      <family val="2"/>
    </font>
    <font>
      <i/>
      <sz val="14"/>
      <color rgb="FFFF0000"/>
      <name val="TH Niramit AS"/>
    </font>
    <font>
      <sz val="14"/>
      <color theme="3" tint="0.39997558519241921"/>
      <name val="TH Niramit AS"/>
    </font>
    <font>
      <i/>
      <sz val="14"/>
      <color theme="3" tint="0.39997558519241921"/>
      <name val="TH Niramit AS"/>
    </font>
    <font>
      <sz val="14"/>
      <color rgb="FFFF0000"/>
      <name val="Times New Roman"/>
      <family val="1"/>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2" fillId="0" borderId="0" applyFont="0" applyFill="0" applyBorder="0" applyAlignment="0" applyProtection="0"/>
    <xf numFmtId="0" fontId="2" fillId="0" borderId="0"/>
    <xf numFmtId="0" fontId="1" fillId="0" borderId="0"/>
  </cellStyleXfs>
  <cellXfs count="286">
    <xf numFmtId="0" fontId="0" fillId="0" borderId="0" xfId="0"/>
    <xf numFmtId="0" fontId="4" fillId="0" borderId="0" xfId="0" applyFont="1" applyAlignment="1">
      <alignment vertical="top" wrapText="1"/>
    </xf>
    <xf numFmtId="0" fontId="4" fillId="0" borderId="0" xfId="0" applyFont="1" applyFill="1" applyAlignment="1">
      <alignment vertical="top" wrapText="1"/>
    </xf>
    <xf numFmtId="0" fontId="4" fillId="0" borderId="1" xfId="0" applyFont="1" applyBorder="1" applyAlignment="1">
      <alignment vertical="top" wrapText="1"/>
    </xf>
    <xf numFmtId="1" fontId="4" fillId="0" borderId="0" xfId="0" applyNumberFormat="1" applyFont="1" applyAlignment="1">
      <alignment vertical="top" wrapText="1"/>
    </xf>
    <xf numFmtId="2" fontId="4" fillId="0" borderId="0" xfId="0" applyNumberFormat="1" applyFont="1" applyAlignment="1">
      <alignment vertical="top" wrapText="1"/>
    </xf>
    <xf numFmtId="1" fontId="3" fillId="0" borderId="4" xfId="0" applyNumberFormat="1" applyFont="1" applyBorder="1" applyAlignment="1">
      <alignment horizontal="center" vertical="top" wrapText="1"/>
    </xf>
    <xf numFmtId="2" fontId="4" fillId="0" borderId="5" xfId="2" applyNumberFormat="1" applyFont="1" applyFill="1" applyBorder="1" applyAlignment="1">
      <alignment horizontal="center" vertical="center"/>
    </xf>
    <xf numFmtId="1" fontId="3" fillId="0" borderId="6" xfId="0" applyNumberFormat="1" applyFont="1" applyBorder="1" applyAlignment="1">
      <alignment horizontal="center" vertical="top" wrapText="1"/>
    </xf>
    <xf numFmtId="2" fontId="4" fillId="0" borderId="6" xfId="2" applyNumberFormat="1" applyFont="1" applyFill="1" applyBorder="1" applyAlignment="1">
      <alignment horizontal="center" vertical="center"/>
    </xf>
    <xf numFmtId="1" fontId="3" fillId="0" borderId="7" xfId="0" applyNumberFormat="1" applyFont="1" applyBorder="1" applyAlignment="1">
      <alignment horizontal="center" vertical="top" wrapText="1"/>
    </xf>
    <xf numFmtId="2" fontId="4" fillId="0" borderId="8" xfId="2" applyNumberFormat="1" applyFont="1" applyFill="1" applyBorder="1" applyAlignment="1">
      <alignment horizontal="center" vertical="center"/>
    </xf>
    <xf numFmtId="2" fontId="3" fillId="0" borderId="6" xfId="0" applyNumberFormat="1" applyFont="1" applyBorder="1" applyAlignment="1">
      <alignment horizontal="center" vertical="top" wrapText="1"/>
    </xf>
    <xf numFmtId="1" fontId="3" fillId="0" borderId="9" xfId="0" applyNumberFormat="1" applyFont="1" applyBorder="1" applyAlignment="1">
      <alignment horizontal="center" vertical="top" wrapText="1"/>
    </xf>
    <xf numFmtId="2" fontId="3" fillId="0" borderId="9" xfId="0" applyNumberFormat="1" applyFont="1" applyBorder="1" applyAlignment="1">
      <alignment horizontal="center" vertical="top" wrapText="1"/>
    </xf>
    <xf numFmtId="2" fontId="4" fillId="0" borderId="10" xfId="3" applyNumberFormat="1" applyFont="1" applyFill="1" applyBorder="1" applyAlignment="1">
      <alignment horizontal="center" vertical="center"/>
    </xf>
    <xf numFmtId="0" fontId="3" fillId="0" borderId="0" xfId="0" applyFont="1" applyBorder="1" applyAlignment="1">
      <alignment vertical="top" wrapText="1"/>
    </xf>
    <xf numFmtId="2" fontId="4" fillId="0" borderId="11" xfId="3" applyNumberFormat="1" applyFont="1" applyFill="1" applyBorder="1" applyAlignment="1">
      <alignment horizontal="center" vertical="center"/>
    </xf>
    <xf numFmtId="0" fontId="3" fillId="0" borderId="0" xfId="0" applyFont="1" applyAlignment="1">
      <alignment vertical="top" wrapText="1"/>
    </xf>
    <xf numFmtId="1" fontId="3" fillId="0" borderId="6" xfId="0" applyNumberFormat="1" applyFont="1" applyFill="1" applyBorder="1" applyAlignment="1">
      <alignment horizontal="center" vertical="top" wrapText="1"/>
    </xf>
    <xf numFmtId="2" fontId="4" fillId="0" borderId="11" xfId="0" applyNumberFormat="1" applyFont="1" applyFill="1" applyBorder="1" applyAlignment="1">
      <alignment horizontal="center" vertical="center"/>
    </xf>
    <xf numFmtId="2" fontId="4" fillId="0" borderId="6" xfId="3" applyNumberFormat="1" applyFont="1" applyFill="1" applyBorder="1" applyAlignment="1">
      <alignment horizontal="center" vertical="center"/>
    </xf>
    <xf numFmtId="1" fontId="3" fillId="0" borderId="8" xfId="0" applyNumberFormat="1" applyFont="1" applyBorder="1" applyAlignment="1">
      <alignment horizontal="center" vertical="top" wrapText="1"/>
    </xf>
    <xf numFmtId="2" fontId="4" fillId="0" borderId="8" xfId="3" applyNumberFormat="1" applyFont="1" applyFill="1" applyBorder="1" applyAlignment="1">
      <alignment horizontal="center" vertical="center"/>
    </xf>
    <xf numFmtId="1" fontId="4" fillId="0" borderId="5" xfId="0" applyNumberFormat="1" applyFont="1" applyBorder="1" applyAlignment="1">
      <alignment horizontal="center" vertical="top" wrapText="1"/>
    </xf>
    <xf numFmtId="2" fontId="4" fillId="0" borderId="5" xfId="0" applyNumberFormat="1" applyFont="1" applyBorder="1" applyAlignment="1">
      <alignment horizontal="center" vertical="top" wrapText="1"/>
    </xf>
    <xf numFmtId="1" fontId="4" fillId="0" borderId="6" xfId="0" applyNumberFormat="1" applyFont="1" applyBorder="1" applyAlignment="1">
      <alignment horizontal="center" vertical="top" wrapText="1"/>
    </xf>
    <xf numFmtId="2" fontId="4" fillId="0" borderId="6" xfId="0" applyNumberFormat="1" applyFont="1" applyBorder="1" applyAlignment="1">
      <alignment horizontal="center" vertical="top" wrapText="1"/>
    </xf>
    <xf numFmtId="1" fontId="4" fillId="0" borderId="8" xfId="0" applyNumberFormat="1" applyFont="1" applyBorder="1" applyAlignment="1">
      <alignment horizontal="center" vertical="top" wrapText="1"/>
    </xf>
    <xf numFmtId="2" fontId="4" fillId="0" borderId="8" xfId="0" applyNumberFormat="1" applyFont="1" applyBorder="1" applyAlignment="1">
      <alignment horizontal="center" vertical="top" wrapText="1"/>
    </xf>
    <xf numFmtId="2" fontId="7" fillId="0" borderId="13" xfId="0" applyNumberFormat="1" applyFont="1" applyFill="1" applyBorder="1" applyAlignment="1">
      <alignment horizontal="center" vertical="top" wrapText="1"/>
    </xf>
    <xf numFmtId="0" fontId="14" fillId="0" borderId="9" xfId="0" applyFont="1" applyBorder="1" applyAlignment="1">
      <alignment horizontal="center" vertical="center" wrapText="1"/>
    </xf>
    <xf numFmtId="0" fontId="14" fillId="2" borderId="9" xfId="3" applyFont="1" applyFill="1" applyBorder="1" applyAlignment="1">
      <alignment horizontal="left" vertical="center" indent="1"/>
    </xf>
    <xf numFmtId="0" fontId="14" fillId="0" borderId="6" xfId="0" applyFont="1" applyBorder="1" applyAlignment="1">
      <alignment horizontal="center" vertical="center" wrapText="1"/>
    </xf>
    <xf numFmtId="0" fontId="14" fillId="2" borderId="6" xfId="3" applyFont="1" applyFill="1" applyBorder="1" applyAlignment="1">
      <alignment horizontal="left" vertical="center" indent="1"/>
    </xf>
    <xf numFmtId="49" fontId="14" fillId="2" borderId="6" xfId="3" applyNumberFormat="1" applyFont="1" applyFill="1" applyBorder="1" applyAlignment="1">
      <alignment horizontal="left" vertical="center" indent="1"/>
    </xf>
    <xf numFmtId="0" fontId="14" fillId="2" borderId="8" xfId="3" applyFont="1" applyFill="1" applyBorder="1" applyAlignment="1">
      <alignment horizontal="left" vertical="center" indent="1"/>
    </xf>
    <xf numFmtId="0" fontId="15" fillId="0" borderId="5" xfId="0" applyFont="1" applyBorder="1" applyAlignment="1">
      <alignment horizontal="center" vertical="top" wrapText="1"/>
    </xf>
    <xf numFmtId="0" fontId="15" fillId="2" borderId="5" xfId="3" applyFont="1" applyFill="1" applyBorder="1" applyAlignment="1">
      <alignment horizontal="left" vertical="center" indent="1"/>
    </xf>
    <xf numFmtId="0" fontId="15" fillId="0" borderId="6" xfId="0" applyFont="1" applyBorder="1" applyAlignment="1">
      <alignment horizontal="center" vertical="top" wrapText="1"/>
    </xf>
    <xf numFmtId="0" fontId="15" fillId="2" borderId="6" xfId="3" applyFont="1" applyFill="1" applyBorder="1" applyAlignment="1">
      <alignment horizontal="left" vertical="center" indent="1"/>
    </xf>
    <xf numFmtId="0" fontId="15" fillId="0" borderId="4" xfId="0" applyFont="1" applyBorder="1" applyAlignment="1">
      <alignment horizontal="center" vertical="top" wrapText="1"/>
    </xf>
    <xf numFmtId="0" fontId="15" fillId="2" borderId="8" xfId="3" applyFont="1" applyFill="1" applyBorder="1" applyAlignment="1">
      <alignment horizontal="left" vertical="center" indent="1"/>
    </xf>
    <xf numFmtId="0" fontId="15" fillId="0" borderId="0" xfId="0" applyFont="1" applyAlignment="1">
      <alignment vertical="top" wrapText="1"/>
    </xf>
    <xf numFmtId="0" fontId="10" fillId="0" borderId="0" xfId="0" applyFont="1" applyFill="1" applyAlignment="1">
      <alignment vertical="top" wrapText="1"/>
    </xf>
    <xf numFmtId="0" fontId="9" fillId="0" borderId="13"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20" fillId="0" borderId="6" xfId="0" applyFont="1" applyFill="1" applyBorder="1" applyAlignment="1">
      <alignment vertical="top" wrapText="1"/>
    </xf>
    <xf numFmtId="0" fontId="10" fillId="0" borderId="9" xfId="0" applyFont="1" applyFill="1" applyBorder="1" applyAlignment="1">
      <alignment horizontal="center" vertical="top" wrapText="1"/>
    </xf>
    <xf numFmtId="0" fontId="12" fillId="0" borderId="6" xfId="0" applyFont="1" applyFill="1" applyBorder="1" applyAlignment="1">
      <alignment vertical="top" wrapText="1"/>
    </xf>
    <xf numFmtId="0" fontId="10" fillId="0" borderId="6" xfId="0" applyFont="1" applyFill="1" applyBorder="1" applyAlignment="1">
      <alignment vertical="top" wrapText="1"/>
    </xf>
    <xf numFmtId="0" fontId="9" fillId="0" borderId="0" xfId="0" applyFont="1" applyFill="1" applyAlignment="1">
      <alignment vertical="top" wrapText="1"/>
    </xf>
    <xf numFmtId="0" fontId="10" fillId="0" borderId="4" xfId="0" applyFont="1" applyFill="1" applyBorder="1" applyAlignment="1">
      <alignment vertical="top" wrapText="1"/>
    </xf>
    <xf numFmtId="0" fontId="10" fillId="0" borderId="9" xfId="0" applyFont="1" applyFill="1" applyBorder="1" applyAlignment="1">
      <alignment vertical="top" wrapText="1"/>
    </xf>
    <xf numFmtId="4" fontId="10" fillId="0" borderId="6" xfId="0" applyNumberFormat="1" applyFont="1" applyFill="1" applyBorder="1" applyAlignment="1">
      <alignment horizontal="center" vertical="top"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3" xfId="0" applyNumberFormat="1" applyFont="1" applyBorder="1" applyAlignment="1">
      <alignment horizontal="center" vertical="top" wrapText="1"/>
    </xf>
    <xf numFmtId="49" fontId="7" fillId="0" borderId="3" xfId="0" applyNumberFormat="1" applyFont="1" applyFill="1" applyBorder="1" applyAlignment="1">
      <alignment horizontal="center" vertical="top" wrapText="1"/>
    </xf>
    <xf numFmtId="0" fontId="15" fillId="2" borderId="4" xfId="3" applyFont="1" applyFill="1" applyBorder="1" applyAlignment="1">
      <alignment horizontal="left" vertical="center" indent="1"/>
    </xf>
    <xf numFmtId="0" fontId="15" fillId="2" borderId="7" xfId="3" applyFont="1" applyFill="1" applyBorder="1" applyAlignment="1">
      <alignment horizontal="left" vertical="center" indent="1"/>
    </xf>
    <xf numFmtId="1" fontId="7" fillId="0" borderId="13" xfId="3" applyNumberFormat="1" applyFont="1" applyFill="1" applyBorder="1" applyAlignment="1">
      <alignment horizontal="center" vertical="center"/>
    </xf>
    <xf numFmtId="2" fontId="7" fillId="0" borderId="13" xfId="3" applyNumberFormat="1" applyFont="1" applyFill="1" applyBorder="1" applyAlignment="1">
      <alignment horizontal="center" vertical="center"/>
    </xf>
    <xf numFmtId="1" fontId="4" fillId="0" borderId="4"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2" fontId="4" fillId="0" borderId="10" xfId="2" applyNumberFormat="1" applyFont="1" applyFill="1" applyBorder="1" applyAlignment="1">
      <alignment horizontal="center" vertical="center"/>
    </xf>
    <xf numFmtId="2" fontId="4" fillId="0" borderId="11" xfId="2" applyNumberFormat="1" applyFont="1" applyFill="1" applyBorder="1" applyAlignment="1">
      <alignment horizontal="center" vertical="center"/>
    </xf>
    <xf numFmtId="49" fontId="15" fillId="2" borderId="6" xfId="3" applyNumberFormat="1" applyFont="1" applyFill="1" applyBorder="1" applyAlignment="1">
      <alignment horizontal="left" vertical="center" indent="1"/>
    </xf>
    <xf numFmtId="1" fontId="4" fillId="0" borderId="6" xfId="0" applyNumberFormat="1" applyFont="1" applyFill="1" applyBorder="1" applyAlignment="1">
      <alignment horizontal="center" vertical="top" wrapText="1"/>
    </xf>
    <xf numFmtId="1" fontId="4" fillId="0" borderId="7" xfId="0" applyNumberFormat="1" applyFont="1" applyBorder="1" applyAlignment="1">
      <alignment horizontal="center" vertical="top" wrapText="1"/>
    </xf>
    <xf numFmtId="2" fontId="4" fillId="0" borderId="14" xfId="2" applyNumberFormat="1" applyFont="1" applyFill="1" applyBorder="1" applyAlignment="1">
      <alignment horizontal="center" vertical="center"/>
    </xf>
    <xf numFmtId="0" fontId="15" fillId="0" borderId="7" xfId="0" applyFont="1" applyBorder="1" applyAlignment="1">
      <alignment horizontal="center" vertical="top" wrapText="1"/>
    </xf>
    <xf numFmtId="2" fontId="4" fillId="0" borderId="7" xfId="2" applyNumberFormat="1" applyFont="1" applyFill="1" applyBorder="1" applyAlignment="1">
      <alignment horizontal="center" vertical="center"/>
    </xf>
    <xf numFmtId="1" fontId="4" fillId="0" borderId="7" xfId="0" applyNumberFormat="1" applyFont="1" applyFill="1" applyBorder="1" applyAlignment="1">
      <alignment horizontal="center" vertical="top" wrapText="1"/>
    </xf>
    <xf numFmtId="1" fontId="7" fillId="0" borderId="13" xfId="0" applyNumberFormat="1" applyFont="1" applyFill="1" applyBorder="1" applyAlignment="1">
      <alignment horizontal="center" vertical="top" wrapText="1"/>
    </xf>
    <xf numFmtId="2" fontId="7" fillId="0" borderId="13" xfId="2" applyNumberFormat="1" applyFont="1" applyFill="1" applyBorder="1" applyAlignment="1">
      <alignment horizontal="center" vertical="center"/>
    </xf>
    <xf numFmtId="2" fontId="7" fillId="0" borderId="12" xfId="0" applyNumberFormat="1" applyFont="1" applyFill="1" applyBorder="1" applyAlignment="1">
      <alignment horizontal="center" vertical="top" wrapText="1"/>
    </xf>
    <xf numFmtId="0" fontId="15" fillId="0" borderId="22" xfId="0" applyFont="1" applyBorder="1" applyAlignment="1">
      <alignment horizontal="center" vertical="top" wrapText="1"/>
    </xf>
    <xf numFmtId="0" fontId="9" fillId="0" borderId="13" xfId="0" applyFont="1" applyFill="1" applyBorder="1" applyAlignment="1">
      <alignment vertical="top" wrapText="1"/>
    </xf>
    <xf numFmtId="0" fontId="12" fillId="0" borderId="4" xfId="0" applyFont="1" applyFill="1" applyBorder="1" applyAlignment="1">
      <alignment vertical="top" wrapText="1"/>
    </xf>
    <xf numFmtId="1" fontId="7" fillId="0" borderId="12" xfId="0" applyNumberFormat="1" applyFont="1" applyBorder="1" applyAlignment="1">
      <alignment horizontal="center" vertical="top" wrapText="1"/>
    </xf>
    <xf numFmtId="2" fontId="7" fillId="0" borderId="12" xfId="0" applyNumberFormat="1" applyFont="1" applyBorder="1" applyAlignment="1">
      <alignment horizontal="center" vertical="top" wrapText="1"/>
    </xf>
    <xf numFmtId="0" fontId="10" fillId="0" borderId="4" xfId="0" applyFont="1" applyFill="1" applyBorder="1" applyAlignment="1">
      <alignment horizontal="center" vertical="top" wrapText="1"/>
    </xf>
    <xf numFmtId="4" fontId="9" fillId="0" borderId="13" xfId="0" applyNumberFormat="1" applyFont="1" applyFill="1" applyBorder="1" applyAlignment="1">
      <alignment horizontal="center" vertical="top" wrapText="1"/>
    </xf>
    <xf numFmtId="0" fontId="9" fillId="0" borderId="13" xfId="0" applyFont="1" applyFill="1" applyBorder="1" applyAlignment="1">
      <alignment horizontal="left" vertical="top" wrapText="1"/>
    </xf>
    <xf numFmtId="0" fontId="27" fillId="0" borderId="13" xfId="0" applyFont="1" applyFill="1" applyBorder="1" applyAlignment="1">
      <alignment vertical="top" wrapText="1"/>
    </xf>
    <xf numFmtId="0" fontId="10" fillId="0" borderId="6" xfId="0" applyFont="1" applyFill="1" applyBorder="1" applyAlignment="1">
      <alignment horizontal="left" vertical="top" wrapText="1"/>
    </xf>
    <xf numFmtId="0" fontId="20" fillId="0" borderId="6" xfId="0" applyFont="1" applyFill="1" applyBorder="1" applyAlignment="1">
      <alignment horizontal="center" vertical="top" wrapText="1"/>
    </xf>
    <xf numFmtId="0" fontId="27" fillId="0" borderId="13" xfId="0" applyFont="1" applyFill="1" applyBorder="1" applyAlignment="1">
      <alignment horizontal="center" vertical="top" wrapText="1"/>
    </xf>
    <xf numFmtId="0" fontId="10" fillId="0" borderId="0" xfId="0" applyFont="1" applyFill="1" applyBorder="1" applyAlignment="1">
      <alignment horizontal="center" vertical="top" wrapText="1"/>
    </xf>
    <xf numFmtId="0" fontId="20" fillId="0" borderId="0" xfId="0" applyFont="1" applyFill="1" applyAlignment="1">
      <alignment vertical="top" wrapText="1"/>
    </xf>
    <xf numFmtId="0" fontId="20" fillId="0" borderId="0" xfId="0" applyFont="1" applyFill="1" applyAlignment="1">
      <alignment horizontal="center" vertical="top" wrapText="1"/>
    </xf>
    <xf numFmtId="0" fontId="10" fillId="0" borderId="4" xfId="0" applyFont="1" applyFill="1" applyBorder="1" applyAlignment="1">
      <alignment horizontal="left" vertical="top" wrapText="1"/>
    </xf>
    <xf numFmtId="0" fontId="20" fillId="0" borderId="4" xfId="0" applyFont="1" applyFill="1" applyBorder="1" applyAlignment="1">
      <alignment vertical="top" wrapText="1"/>
    </xf>
    <xf numFmtId="0" fontId="20" fillId="0" borderId="4" xfId="0" applyFont="1" applyFill="1" applyBorder="1" applyAlignment="1">
      <alignment horizontal="center" vertical="top" wrapText="1"/>
    </xf>
    <xf numFmtId="0" fontId="20" fillId="0" borderId="7" xfId="0" applyFont="1" applyFill="1" applyBorder="1" applyAlignment="1">
      <alignment vertical="top" wrapText="1"/>
    </xf>
    <xf numFmtId="0" fontId="20" fillId="0" borderId="7" xfId="0" applyFont="1" applyFill="1" applyBorder="1" applyAlignment="1">
      <alignment horizontal="center" vertical="top" wrapText="1"/>
    </xf>
    <xf numFmtId="0" fontId="10" fillId="0" borderId="7" xfId="0" applyFont="1" applyFill="1" applyBorder="1" applyAlignment="1">
      <alignment horizontal="left" vertical="top" wrapText="1"/>
    </xf>
    <xf numFmtId="4" fontId="10" fillId="0" borderId="7" xfId="0" applyNumberFormat="1" applyFont="1" applyFill="1" applyBorder="1" applyAlignment="1">
      <alignment horizontal="center" vertical="top" wrapText="1"/>
    </xf>
    <xf numFmtId="4" fontId="10" fillId="0" borderId="4" xfId="0" applyNumberFormat="1" applyFont="1" applyFill="1" applyBorder="1" applyAlignment="1">
      <alignment horizontal="center" vertical="top" wrapText="1"/>
    </xf>
    <xf numFmtId="0" fontId="10" fillId="0" borderId="9" xfId="0" applyFont="1" applyFill="1" applyBorder="1" applyAlignment="1">
      <alignment horizontal="left" vertical="top" wrapText="1"/>
    </xf>
    <xf numFmtId="0" fontId="20" fillId="0" borderId="9" xfId="0" applyFont="1" applyFill="1" applyBorder="1" applyAlignment="1">
      <alignment horizontal="center" vertical="top" wrapText="1"/>
    </xf>
    <xf numFmtId="4" fontId="10" fillId="0" borderId="9" xfId="0" applyNumberFormat="1" applyFont="1" applyFill="1" applyBorder="1" applyAlignment="1">
      <alignment horizontal="center" vertical="top" wrapText="1"/>
    </xf>
    <xf numFmtId="4" fontId="10"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5" xfId="3" applyFont="1" applyFill="1" applyBorder="1" applyAlignment="1">
      <alignment horizontal="center" vertical="center"/>
    </xf>
    <xf numFmtId="4" fontId="10" fillId="0" borderId="0" xfId="0" applyNumberFormat="1" applyFont="1" applyFill="1" applyAlignment="1">
      <alignment vertical="top" wrapText="1"/>
    </xf>
    <xf numFmtId="4" fontId="9" fillId="0" borderId="0" xfId="0" applyNumberFormat="1" applyFont="1" applyFill="1" applyBorder="1" applyAlignment="1">
      <alignment horizontal="center" vertical="top" wrapText="1"/>
    </xf>
    <xf numFmtId="0" fontId="31" fillId="0" borderId="0" xfId="0" applyFont="1" applyFill="1"/>
    <xf numFmtId="0" fontId="10" fillId="0" borderId="0" xfId="0" applyFont="1" applyFill="1" applyBorder="1" applyAlignment="1">
      <alignment vertical="top" wrapText="1"/>
    </xf>
    <xf numFmtId="0" fontId="9" fillId="0"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0" fontId="9" fillId="0" borderId="13" xfId="3" applyFont="1" applyFill="1" applyBorder="1" applyAlignment="1">
      <alignment vertical="top" wrapText="1"/>
    </xf>
    <xf numFmtId="0" fontId="11" fillId="0" borderId="13" xfId="0" applyFont="1" applyFill="1" applyBorder="1" applyAlignment="1">
      <alignment horizontal="center" vertical="top" wrapText="1"/>
    </xf>
    <xf numFmtId="2" fontId="9" fillId="0" borderId="13" xfId="0" applyNumberFormat="1" applyFont="1" applyFill="1" applyBorder="1" applyAlignment="1">
      <alignment horizontal="center" vertical="top" wrapText="1"/>
    </xf>
    <xf numFmtId="0" fontId="10" fillId="0" borderId="5" xfId="0" applyFont="1" applyFill="1" applyBorder="1" applyAlignment="1">
      <alignment horizontal="center" vertical="top" wrapText="1"/>
    </xf>
    <xf numFmtId="0" fontId="9" fillId="0" borderId="26" xfId="0" applyFont="1" applyFill="1" applyBorder="1" applyAlignment="1">
      <alignment horizontal="center" vertical="top" wrapText="1"/>
    </xf>
    <xf numFmtId="2" fontId="10" fillId="0" borderId="5" xfId="0" applyNumberFormat="1" applyFont="1" applyFill="1" applyBorder="1" applyAlignment="1">
      <alignment horizontal="center" vertical="top" wrapText="1"/>
    </xf>
    <xf numFmtId="0" fontId="9" fillId="0" borderId="23" xfId="0" applyFont="1" applyFill="1" applyBorder="1" applyAlignment="1">
      <alignment horizontal="center" vertical="top" wrapText="1"/>
    </xf>
    <xf numFmtId="2" fontId="10" fillId="0" borderId="6" xfId="0" applyNumberFormat="1" applyFont="1" applyFill="1" applyBorder="1" applyAlignment="1">
      <alignment horizontal="center" vertical="top" wrapText="1"/>
    </xf>
    <xf numFmtId="0" fontId="10" fillId="0" borderId="8" xfId="0" applyFont="1" applyFill="1" applyBorder="1" applyAlignment="1">
      <alignment horizontal="center" vertical="top" wrapText="1"/>
    </xf>
    <xf numFmtId="0" fontId="9" fillId="0" borderId="8" xfId="0" applyFont="1" applyFill="1" applyBorder="1" applyAlignment="1">
      <alignment horizontal="center" vertical="top" wrapText="1"/>
    </xf>
    <xf numFmtId="0" fontId="20" fillId="0" borderId="8" xfId="0" applyFont="1" applyFill="1" applyBorder="1" applyAlignment="1">
      <alignment vertical="top" wrapText="1"/>
    </xf>
    <xf numFmtId="2" fontId="10" fillId="0" borderId="8" xfId="0" applyNumberFormat="1" applyFont="1" applyFill="1" applyBorder="1" applyAlignment="1">
      <alignment horizontal="center" vertical="top" wrapText="1"/>
    </xf>
    <xf numFmtId="0" fontId="10" fillId="0" borderId="13" xfId="0" applyFont="1" applyFill="1" applyBorder="1" applyAlignment="1">
      <alignment horizontal="center" vertical="top" wrapText="1"/>
    </xf>
    <xf numFmtId="0" fontId="11" fillId="0" borderId="13" xfId="0" applyFont="1" applyFill="1" applyBorder="1" applyAlignment="1">
      <alignment vertical="top" wrapText="1"/>
    </xf>
    <xf numFmtId="0" fontId="12" fillId="0" borderId="13" xfId="0" applyFont="1" applyFill="1" applyBorder="1" applyAlignment="1">
      <alignment vertical="top" wrapText="1"/>
    </xf>
    <xf numFmtId="0" fontId="10" fillId="0" borderId="5" xfId="3" applyFont="1" applyFill="1" applyBorder="1" applyAlignment="1">
      <alignment vertical="top" wrapText="1"/>
    </xf>
    <xf numFmtId="0" fontId="10" fillId="0" borderId="6" xfId="3" applyFont="1" applyFill="1" applyBorder="1" applyAlignment="1">
      <alignment vertical="top" wrapText="1"/>
    </xf>
    <xf numFmtId="0" fontId="10" fillId="0" borderId="23" xfId="3" applyFont="1" applyFill="1" applyBorder="1" applyAlignment="1">
      <alignment vertical="top" wrapText="1"/>
    </xf>
    <xf numFmtId="0" fontId="10" fillId="0" borderId="24" xfId="0" applyFont="1" applyFill="1" applyBorder="1" applyAlignment="1">
      <alignment vertical="top" wrapText="1"/>
    </xf>
    <xf numFmtId="0" fontId="10" fillId="0" borderId="4" xfId="3" applyFont="1" applyFill="1" applyBorder="1" applyAlignment="1">
      <alignment vertical="top" wrapText="1"/>
    </xf>
    <xf numFmtId="0" fontId="9" fillId="0" borderId="0" xfId="0" applyFont="1" applyFill="1" applyBorder="1" applyAlignment="1">
      <alignment vertical="top" wrapText="1"/>
    </xf>
    <xf numFmtId="0" fontId="10" fillId="0" borderId="0" xfId="0" applyFont="1" applyFill="1" applyAlignment="1">
      <alignment horizontal="left" vertical="top" wrapText="1"/>
    </xf>
    <xf numFmtId="0" fontId="12" fillId="0" borderId="0" xfId="0" applyFont="1" applyFill="1" applyAlignment="1">
      <alignment vertical="top" wrapText="1"/>
    </xf>
    <xf numFmtId="0" fontId="10" fillId="0" borderId="5" xfId="0" applyFont="1" applyFill="1" applyBorder="1" applyAlignment="1">
      <alignment vertical="top" wrapText="1"/>
    </xf>
    <xf numFmtId="0" fontId="10" fillId="0" borderId="14"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8" xfId="0" applyFont="1" applyFill="1" applyBorder="1" applyAlignment="1">
      <alignment vertical="top" wrapText="1"/>
    </xf>
    <xf numFmtId="0" fontId="10" fillId="0" borderId="13" xfId="0" applyFont="1" applyFill="1" applyBorder="1" applyAlignment="1">
      <alignment vertical="top" wrapText="1"/>
    </xf>
    <xf numFmtId="0" fontId="10" fillId="0" borderId="25" xfId="3" applyFont="1" applyFill="1" applyBorder="1" applyAlignment="1">
      <alignment vertical="top" wrapText="1"/>
    </xf>
    <xf numFmtId="0" fontId="10" fillId="0" borderId="21" xfId="0" applyFont="1" applyFill="1" applyBorder="1" applyAlignment="1">
      <alignment horizontal="center" vertical="top" wrapText="1"/>
    </xf>
    <xf numFmtId="2" fontId="9" fillId="0" borderId="2" xfId="0"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2" fontId="10" fillId="0" borderId="2" xfId="0" applyNumberFormat="1" applyFont="1" applyFill="1" applyBorder="1" applyAlignment="1">
      <alignment horizontal="center" vertical="top" wrapText="1"/>
    </xf>
    <xf numFmtId="0" fontId="10" fillId="0" borderId="8" xfId="3" applyFont="1" applyFill="1" applyBorder="1" applyAlignment="1">
      <alignment vertical="top" wrapText="1"/>
    </xf>
    <xf numFmtId="2" fontId="10" fillId="0" borderId="9" xfId="0" applyNumberFormat="1" applyFont="1" applyFill="1" applyBorder="1" applyAlignment="1">
      <alignment horizontal="center" vertical="top" wrapText="1"/>
    </xf>
    <xf numFmtId="0" fontId="10" fillId="0" borderId="9" xfId="3" applyFont="1" applyFill="1" applyBorder="1" applyAlignment="1">
      <alignment vertical="top" wrapText="1"/>
    </xf>
    <xf numFmtId="0" fontId="10" fillId="0" borderId="5" xfId="0" applyFont="1" applyFill="1" applyBorder="1" applyAlignment="1">
      <alignment horizontal="left" vertical="center" wrapText="1"/>
    </xf>
    <xf numFmtId="0" fontId="30" fillId="0" borderId="0" xfId="0" applyFont="1" applyFill="1" applyAlignment="1">
      <alignment vertical="top" wrapText="1"/>
    </xf>
    <xf numFmtId="2" fontId="10" fillId="0" borderId="4" xfId="0" applyNumberFormat="1" applyFont="1" applyFill="1" applyBorder="1" applyAlignment="1">
      <alignment horizontal="center" vertical="top" wrapText="1"/>
    </xf>
    <xf numFmtId="0" fontId="5" fillId="0" borderId="13" xfId="3" applyFont="1" applyFill="1" applyBorder="1" applyAlignment="1">
      <alignment vertical="top"/>
    </xf>
    <xf numFmtId="0" fontId="6" fillId="0" borderId="5" xfId="0" applyFont="1" applyFill="1" applyBorder="1" applyAlignment="1">
      <alignment horizontal="center" vertical="top" wrapText="1"/>
    </xf>
    <xf numFmtId="0" fontId="5" fillId="0" borderId="5" xfId="3" applyFont="1" applyFill="1" applyBorder="1" applyAlignment="1">
      <alignment vertical="top"/>
    </xf>
    <xf numFmtId="0" fontId="6" fillId="0" borderId="5" xfId="0" applyFont="1" applyFill="1" applyBorder="1" applyAlignment="1">
      <alignment vertical="top" wrapText="1"/>
    </xf>
    <xf numFmtId="0" fontId="6" fillId="0" borderId="6" xfId="0" applyFont="1" applyFill="1" applyBorder="1" applyAlignment="1">
      <alignment horizontal="center" vertical="top" wrapText="1"/>
    </xf>
    <xf numFmtId="0" fontId="6" fillId="0" borderId="6" xfId="3" applyFont="1" applyFill="1" applyBorder="1" applyAlignment="1">
      <alignment vertical="top"/>
    </xf>
    <xf numFmtId="0" fontId="6" fillId="0" borderId="6" xfId="0" applyFont="1" applyFill="1" applyBorder="1" applyAlignment="1">
      <alignment vertical="top" wrapText="1"/>
    </xf>
    <xf numFmtId="0" fontId="6" fillId="0" borderId="8" xfId="3" applyFont="1" applyFill="1" applyBorder="1" applyAlignment="1">
      <alignment vertical="top"/>
    </xf>
    <xf numFmtId="0" fontId="6" fillId="0" borderId="8" xfId="0" applyFont="1" applyFill="1" applyBorder="1" applyAlignment="1">
      <alignment vertical="top" wrapText="1"/>
    </xf>
    <xf numFmtId="0" fontId="6" fillId="0" borderId="8" xfId="0" applyFont="1" applyFill="1" applyBorder="1" applyAlignment="1">
      <alignment horizontal="center" vertical="top" wrapText="1"/>
    </xf>
    <xf numFmtId="0" fontId="20" fillId="0" borderId="13" xfId="0" applyFont="1" applyFill="1" applyBorder="1" applyAlignment="1">
      <alignment vertical="top" wrapText="1"/>
    </xf>
    <xf numFmtId="0" fontId="20" fillId="0" borderId="13" xfId="0" applyFont="1" applyFill="1" applyBorder="1" applyAlignment="1">
      <alignment horizontal="center" vertical="top" wrapText="1"/>
    </xf>
    <xf numFmtId="4" fontId="10" fillId="0" borderId="5" xfId="0" applyNumberFormat="1" applyFont="1" applyFill="1" applyBorder="1" applyAlignment="1">
      <alignment horizontal="center" vertical="top" wrapText="1"/>
    </xf>
    <xf numFmtId="0" fontId="20" fillId="0" borderId="8" xfId="0" applyFont="1" applyFill="1" applyBorder="1" applyAlignment="1">
      <alignment horizontal="center" vertical="top" wrapText="1"/>
    </xf>
    <xf numFmtId="0" fontId="10" fillId="0" borderId="6" xfId="3" applyFont="1" applyFill="1" applyBorder="1" applyAlignment="1">
      <alignment horizontal="center" vertical="top" wrapText="1"/>
    </xf>
    <xf numFmtId="4" fontId="10" fillId="0" borderId="8" xfId="0" applyNumberFormat="1" applyFont="1" applyFill="1" applyBorder="1" applyAlignment="1">
      <alignment horizontal="center" vertical="top" wrapText="1"/>
    </xf>
    <xf numFmtId="0" fontId="32" fillId="0" borderId="0" xfId="0" applyFont="1" applyFill="1" applyAlignment="1">
      <alignment vertical="top"/>
    </xf>
    <xf numFmtId="0" fontId="32" fillId="0" borderId="0" xfId="0" applyFont="1" applyFill="1" applyAlignment="1">
      <alignment horizontal="center" vertical="top"/>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10" fillId="0" borderId="6" xfId="0" applyFont="1" applyFill="1" applyBorder="1" applyAlignment="1">
      <alignment horizontal="center" vertical="top"/>
    </xf>
    <xf numFmtId="0" fontId="9" fillId="0" borderId="8" xfId="0" applyFont="1" applyFill="1" applyBorder="1" applyAlignment="1">
      <alignment vertical="top" wrapText="1"/>
    </xf>
    <xf numFmtId="0" fontId="33" fillId="0" borderId="0" xfId="0" applyFont="1" applyFill="1" applyAlignment="1">
      <alignment vertical="top"/>
    </xf>
    <xf numFmtId="0" fontId="9" fillId="0" borderId="15" xfId="3" applyFont="1" applyFill="1" applyBorder="1" applyAlignment="1">
      <alignment horizontal="center" vertical="top"/>
    </xf>
    <xf numFmtId="0" fontId="9" fillId="0" borderId="2" xfId="3" applyFont="1" applyFill="1" applyBorder="1" applyAlignment="1">
      <alignment vertical="top" wrapText="1"/>
    </xf>
    <xf numFmtId="0" fontId="12" fillId="0" borderId="2" xfId="0" applyFont="1" applyFill="1" applyBorder="1" applyAlignment="1">
      <alignment horizontal="center" vertical="top" wrapText="1"/>
    </xf>
    <xf numFmtId="2" fontId="10" fillId="0" borderId="0" xfId="0" applyNumberFormat="1" applyFont="1" applyFill="1" applyAlignment="1">
      <alignment vertical="top" wrapText="1"/>
    </xf>
    <xf numFmtId="0" fontId="9" fillId="0" borderId="6" xfId="0" applyFont="1" applyFill="1" applyBorder="1" applyAlignment="1">
      <alignment horizontal="center" vertical="top" wrapText="1"/>
    </xf>
    <xf numFmtId="2" fontId="10" fillId="0" borderId="13" xfId="0" applyNumberFormat="1" applyFont="1" applyFill="1" applyBorder="1" applyAlignment="1">
      <alignment horizontal="center" vertical="top" wrapText="1"/>
    </xf>
    <xf numFmtId="0" fontId="12" fillId="0" borderId="9" xfId="0" applyFont="1" applyFill="1" applyBorder="1" applyAlignment="1">
      <alignment vertical="top" wrapText="1"/>
    </xf>
    <xf numFmtId="0" fontId="12" fillId="0" borderId="9" xfId="0" applyFont="1" applyFill="1" applyBorder="1" applyAlignment="1">
      <alignment horizontal="center" vertical="top" wrapText="1"/>
    </xf>
    <xf numFmtId="0" fontId="36" fillId="0" borderId="2" xfId="0" applyFont="1" applyBorder="1" applyAlignment="1">
      <alignment horizontal="center" vertical="center" wrapText="1"/>
    </xf>
    <xf numFmtId="0" fontId="10" fillId="0" borderId="13" xfId="0" applyFont="1" applyFill="1" applyBorder="1" applyAlignment="1">
      <alignment horizontal="left" vertical="top" wrapText="1"/>
    </xf>
    <xf numFmtId="4" fontId="10" fillId="0" borderId="13" xfId="0" applyNumberFormat="1" applyFont="1" applyFill="1" applyBorder="1" applyAlignment="1">
      <alignment horizontal="center" vertical="top" wrapText="1"/>
    </xf>
    <xf numFmtId="0" fontId="10" fillId="0" borderId="8" xfId="0" applyFont="1" applyFill="1" applyBorder="1" applyAlignment="1">
      <alignment horizontal="left" vertical="top" wrapText="1"/>
    </xf>
    <xf numFmtId="0" fontId="12" fillId="0" borderId="8" xfId="0" applyFont="1" applyFill="1" applyBorder="1" applyAlignment="1">
      <alignment vertical="top" wrapText="1"/>
    </xf>
    <xf numFmtId="0" fontId="10" fillId="0" borderId="27" xfId="0" applyFont="1" applyFill="1" applyBorder="1" applyAlignment="1">
      <alignment vertical="top" wrapText="1"/>
    </xf>
    <xf numFmtId="0" fontId="10" fillId="0" borderId="26" xfId="3" applyFont="1" applyFill="1" applyBorder="1" applyAlignment="1">
      <alignment vertical="top" wrapText="1"/>
    </xf>
    <xf numFmtId="0" fontId="10" fillId="0" borderId="3" xfId="0" applyFont="1" applyFill="1" applyBorder="1" applyAlignment="1">
      <alignment horizontal="center" vertical="top" wrapText="1"/>
    </xf>
    <xf numFmtId="0" fontId="10" fillId="0" borderId="28" xfId="0" applyFont="1" applyFill="1" applyBorder="1" applyAlignment="1">
      <alignment vertical="top" wrapText="1"/>
    </xf>
    <xf numFmtId="0" fontId="10" fillId="0" borderId="8" xfId="3" applyFont="1" applyFill="1" applyBorder="1" applyAlignment="1">
      <alignment horizontal="center" vertical="top" wrapText="1"/>
    </xf>
    <xf numFmtId="0" fontId="10" fillId="0" borderId="1" xfId="0" applyFont="1" applyFill="1" applyBorder="1" applyAlignment="1">
      <alignment vertical="top" wrapTex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8" xfId="0" applyFont="1" applyFill="1" applyBorder="1" applyAlignment="1">
      <alignment horizontal="center" vertical="top"/>
    </xf>
    <xf numFmtId="0" fontId="21" fillId="0" borderId="8" xfId="0" applyFont="1" applyFill="1" applyBorder="1" applyAlignment="1">
      <alignment vertical="top" wrapText="1"/>
    </xf>
    <xf numFmtId="0" fontId="9" fillId="0" borderId="15" xfId="3" applyFont="1" applyFill="1" applyBorder="1" applyAlignment="1">
      <alignment horizontal="center" vertical="top"/>
    </xf>
    <xf numFmtId="0" fontId="9" fillId="0" borderId="15" xfId="3" applyFont="1" applyFill="1" applyBorder="1" applyAlignment="1">
      <alignment horizontal="center" vertical="center"/>
    </xf>
    <xf numFmtId="0" fontId="10" fillId="0" borderId="0" xfId="0" applyFont="1" applyFill="1" applyAlignment="1">
      <alignment horizontal="center" vertical="top" wrapText="1"/>
    </xf>
    <xf numFmtId="0" fontId="10" fillId="0" borderId="3" xfId="0" applyFont="1" applyFill="1" applyBorder="1" applyAlignment="1">
      <alignment horizontal="left" vertical="top" wrapText="1"/>
    </xf>
    <xf numFmtId="0" fontId="10" fillId="0" borderId="3" xfId="0" applyFont="1" applyFill="1" applyBorder="1" applyAlignment="1">
      <alignment vertical="top" wrapText="1"/>
    </xf>
    <xf numFmtId="4" fontId="10" fillId="0" borderId="3" xfId="0" applyNumberFormat="1" applyFont="1" applyFill="1" applyBorder="1" applyAlignment="1">
      <alignment horizontal="center" vertical="top" wrapText="1"/>
    </xf>
    <xf numFmtId="0" fontId="10" fillId="0" borderId="4" xfId="3" applyFont="1" applyFill="1" applyBorder="1" applyAlignment="1">
      <alignment horizontal="center" vertical="top" wrapText="1"/>
    </xf>
    <xf numFmtId="0" fontId="10" fillId="0" borderId="7" xfId="0" applyFont="1" applyFill="1" applyBorder="1" applyAlignment="1">
      <alignment vertical="top" wrapText="1"/>
    </xf>
    <xf numFmtId="2" fontId="4" fillId="0" borderId="29" xfId="2" applyNumberFormat="1" applyFont="1" applyFill="1" applyBorder="1" applyAlignment="1">
      <alignment horizontal="center" vertical="center"/>
    </xf>
    <xf numFmtId="0" fontId="15" fillId="0" borderId="8" xfId="0" applyFont="1" applyBorder="1" applyAlignment="1">
      <alignment horizontal="center" vertical="top" wrapText="1"/>
    </xf>
    <xf numFmtId="2" fontId="4" fillId="0" borderId="21" xfId="2" applyNumberFormat="1" applyFont="1" applyFill="1" applyBorder="1" applyAlignment="1">
      <alignment horizontal="center" vertical="center"/>
    </xf>
    <xf numFmtId="0" fontId="10" fillId="0" borderId="13" xfId="0" applyFont="1" applyFill="1" applyBorder="1" applyAlignment="1">
      <alignment horizontal="center" vertical="top"/>
    </xf>
    <xf numFmtId="0" fontId="37" fillId="0" borderId="0" xfId="0" applyFont="1" applyFill="1" applyAlignment="1">
      <alignment vertical="top"/>
    </xf>
    <xf numFmtId="4" fontId="38" fillId="0" borderId="0" xfId="0" applyNumberFormat="1" applyFont="1" applyFill="1" applyBorder="1" applyAlignment="1">
      <alignment horizontal="center" vertical="top" wrapText="1"/>
    </xf>
    <xf numFmtId="0" fontId="10" fillId="0" borderId="5" xfId="0" applyFont="1" applyFill="1" applyBorder="1" applyAlignment="1">
      <alignment horizontal="center" vertical="top"/>
    </xf>
    <xf numFmtId="4" fontId="10" fillId="0" borderId="6" xfId="0" applyNumberFormat="1" applyFont="1" applyFill="1" applyBorder="1" applyAlignment="1">
      <alignment horizontal="center" vertical="top"/>
    </xf>
    <xf numFmtId="4" fontId="9" fillId="0" borderId="0" xfId="0" applyNumberFormat="1" applyFont="1" applyFill="1" applyBorder="1" applyAlignment="1">
      <alignment vertical="top" wrapText="1"/>
    </xf>
    <xf numFmtId="0" fontId="9" fillId="0" borderId="15" xfId="3" applyFont="1" applyFill="1" applyBorder="1" applyAlignment="1">
      <alignment horizontal="center" vertical="center"/>
    </xf>
    <xf numFmtId="0" fontId="10" fillId="0" borderId="0" xfId="0" applyFont="1" applyFill="1" applyAlignment="1">
      <alignment horizontal="left" vertical="top" wrapText="1"/>
    </xf>
    <xf numFmtId="0" fontId="9" fillId="0" borderId="2" xfId="0" applyFont="1" applyFill="1" applyBorder="1" applyAlignment="1">
      <alignment vertical="top" wrapText="1"/>
    </xf>
    <xf numFmtId="2" fontId="3" fillId="0" borderId="9"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4" fontId="3" fillId="0" borderId="6" xfId="0" applyNumberFormat="1" applyFont="1" applyFill="1" applyBorder="1" applyAlignment="1">
      <alignment horizontal="center" vertical="top" wrapText="1"/>
    </xf>
    <xf numFmtId="2" fontId="3" fillId="0" borderId="8" xfId="0" applyNumberFormat="1" applyFont="1" applyFill="1" applyBorder="1" applyAlignment="1">
      <alignment horizontal="center" vertical="top" wrapText="1"/>
    </xf>
    <xf numFmtId="2" fontId="13" fillId="0" borderId="13" xfId="3" applyNumberFormat="1" applyFont="1" applyFill="1" applyBorder="1" applyAlignment="1">
      <alignment horizontal="center" vertical="center"/>
    </xf>
    <xf numFmtId="2" fontId="4" fillId="0" borderId="5" xfId="0" applyNumberFormat="1" applyFont="1" applyFill="1" applyBorder="1" applyAlignment="1">
      <alignment horizontal="center" vertical="top" wrapText="1"/>
    </xf>
    <xf numFmtId="2" fontId="4" fillId="0" borderId="6" xfId="0" applyNumberFormat="1" applyFont="1" applyFill="1" applyBorder="1" applyAlignment="1">
      <alignment horizontal="center" vertical="top" wrapText="1"/>
    </xf>
    <xf numFmtId="2" fontId="4" fillId="0" borderId="8"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7" xfId="0" applyNumberFormat="1" applyFont="1" applyFill="1" applyBorder="1" applyAlignment="1">
      <alignment horizontal="center" vertical="top" wrapText="1"/>
    </xf>
    <xf numFmtId="2" fontId="4" fillId="0" borderId="4" xfId="0" applyNumberFormat="1" applyFont="1" applyFill="1" applyBorder="1" applyAlignment="1">
      <alignment horizontal="center" vertical="top" wrapText="1"/>
    </xf>
    <xf numFmtId="2" fontId="4" fillId="0" borderId="7" xfId="0" applyNumberFormat="1" applyFont="1" applyFill="1" applyBorder="1" applyAlignment="1">
      <alignment horizontal="center" vertical="top" wrapText="1"/>
    </xf>
    <xf numFmtId="2" fontId="7" fillId="0" borderId="30" xfId="0" applyNumberFormat="1" applyFont="1" applyFill="1" applyBorder="1" applyAlignment="1">
      <alignment horizontal="center" vertical="top" wrapText="1"/>
    </xf>
    <xf numFmtId="0" fontId="39" fillId="4" borderId="6" xfId="0" applyFont="1" applyFill="1" applyBorder="1" applyAlignment="1">
      <alignment vertical="top" wrapText="1"/>
    </xf>
    <xf numFmtId="0" fontId="0" fillId="0" borderId="0" xfId="0" applyAlignment="1">
      <alignment vertical="top"/>
    </xf>
    <xf numFmtId="0" fontId="39" fillId="4" borderId="4" xfId="0" applyFont="1" applyFill="1" applyBorder="1" applyAlignment="1">
      <alignment vertical="top" wrapText="1"/>
    </xf>
    <xf numFmtId="0" fontId="39" fillId="0" borderId="0" xfId="0" applyFont="1" applyFill="1" applyBorder="1" applyAlignment="1">
      <alignment vertical="top" wrapText="1"/>
    </xf>
    <xf numFmtId="0" fontId="0" fillId="0" borderId="0" xfId="0" applyFill="1" applyAlignment="1">
      <alignment vertical="top"/>
    </xf>
    <xf numFmtId="0" fontId="0" fillId="0" borderId="0" xfId="0" applyFill="1"/>
    <xf numFmtId="0" fontId="30" fillId="4" borderId="6" xfId="0" applyFont="1" applyFill="1" applyBorder="1" applyAlignment="1">
      <alignment vertical="top" wrapText="1"/>
    </xf>
    <xf numFmtId="0" fontId="0" fillId="3" borderId="0" xfId="0" applyFill="1" applyAlignment="1">
      <alignment vertical="top"/>
    </xf>
    <xf numFmtId="0" fontId="30" fillId="4" borderId="8" xfId="0" applyFont="1" applyFill="1" applyBorder="1" applyAlignment="1">
      <alignment vertical="top" wrapText="1"/>
    </xf>
    <xf numFmtId="0" fontId="30" fillId="0" borderId="6" xfId="0" applyFont="1" applyFill="1" applyBorder="1" applyAlignment="1">
      <alignment vertical="top" wrapText="1"/>
    </xf>
    <xf numFmtId="0" fontId="44" fillId="4" borderId="6" xfId="0" applyFont="1" applyFill="1" applyBorder="1" applyAlignment="1">
      <alignment vertical="top" wrapText="1"/>
    </xf>
    <xf numFmtId="0" fontId="44" fillId="0" borderId="6" xfId="0" applyFont="1" applyFill="1" applyBorder="1" applyAlignment="1">
      <alignment vertical="top" wrapText="1"/>
    </xf>
    <xf numFmtId="0" fontId="44" fillId="0" borderId="0" xfId="0" applyFont="1" applyFill="1" applyBorder="1" applyAlignment="1">
      <alignment vertical="top" wrapText="1"/>
    </xf>
    <xf numFmtId="0" fontId="39" fillId="5" borderId="6" xfId="0" applyFont="1" applyFill="1" applyBorder="1" applyAlignment="1">
      <alignment vertical="top" wrapText="1"/>
    </xf>
    <xf numFmtId="0" fontId="12" fillId="6" borderId="6" xfId="0" applyFont="1" applyFill="1" applyBorder="1" applyAlignment="1">
      <alignment vertical="top" wrapText="1"/>
    </xf>
    <xf numFmtId="0" fontId="30" fillId="4" borderId="7" xfId="0" applyFont="1" applyFill="1" applyBorder="1" applyAlignment="1">
      <alignment vertical="top" wrapText="1"/>
    </xf>
    <xf numFmtId="0" fontId="30" fillId="7" borderId="4" xfId="0" applyFont="1" applyFill="1" applyBorder="1" applyAlignment="1">
      <alignment vertical="top" wrapText="1"/>
    </xf>
    <xf numFmtId="0" fontId="10" fillId="5" borderId="6" xfId="0" applyFont="1" applyFill="1" applyBorder="1" applyAlignment="1">
      <alignment horizontal="left" vertical="top" wrapText="1"/>
    </xf>
    <xf numFmtId="0" fontId="13" fillId="0" borderId="16" xfId="3" applyFont="1" applyFill="1" applyBorder="1" applyAlignment="1">
      <alignment horizontal="center" vertical="center"/>
    </xf>
    <xf numFmtId="0" fontId="13" fillId="0" borderId="15" xfId="3" applyFont="1" applyFill="1" applyBorder="1" applyAlignment="1">
      <alignment horizontal="center" vertical="center"/>
    </xf>
    <xf numFmtId="0" fontId="16" fillId="0" borderId="16" xfId="3" applyFont="1" applyFill="1" applyBorder="1" applyAlignment="1">
      <alignment horizontal="center" vertical="center"/>
    </xf>
    <xf numFmtId="0" fontId="17" fillId="0" borderId="15" xfId="0" applyFont="1" applyFill="1" applyBorder="1"/>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left" vertical="top"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0" xfId="0" applyFont="1" applyAlignment="1">
      <alignment horizontal="left" vertical="top" wrapText="1"/>
    </xf>
    <xf numFmtId="0" fontId="13" fillId="0" borderId="13" xfId="3" applyFont="1" applyFill="1" applyBorder="1" applyAlignment="1">
      <alignment horizontal="center" vertical="center"/>
    </xf>
    <xf numFmtId="0" fontId="13" fillId="2" borderId="17" xfId="3" applyFont="1" applyFill="1" applyBorder="1" applyAlignment="1">
      <alignment horizontal="center" vertical="center"/>
    </xf>
    <xf numFmtId="0" fontId="13" fillId="2" borderId="18" xfId="3" applyFont="1" applyFill="1" applyBorder="1" applyAlignment="1">
      <alignment horizontal="center" vertical="center"/>
    </xf>
    <xf numFmtId="0" fontId="9" fillId="0" borderId="0" xfId="0" applyFont="1" applyFill="1" applyAlignment="1">
      <alignment horizontal="center" vertical="top" wrapText="1"/>
    </xf>
    <xf numFmtId="0" fontId="9" fillId="0" borderId="0"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6" xfId="3" applyFont="1" applyFill="1" applyBorder="1" applyAlignment="1">
      <alignment horizontal="center" vertical="top"/>
    </xf>
    <xf numFmtId="0" fontId="9" fillId="0" borderId="19" xfId="3" applyFont="1" applyFill="1" applyBorder="1" applyAlignment="1">
      <alignment horizontal="center" vertical="top"/>
    </xf>
    <xf numFmtId="0" fontId="9" fillId="0" borderId="15" xfId="3" applyFont="1" applyFill="1" applyBorder="1" applyAlignment="1">
      <alignment horizontal="center" vertical="top"/>
    </xf>
    <xf numFmtId="0" fontId="10" fillId="0" borderId="20" xfId="0" applyFont="1" applyFill="1" applyBorder="1" applyAlignment="1">
      <alignment horizontal="left" vertical="top" wrapText="1"/>
    </xf>
    <xf numFmtId="0" fontId="9" fillId="0" borderId="16"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15" xfId="3" applyFont="1" applyFill="1" applyBorder="1" applyAlignment="1">
      <alignment horizontal="center" vertical="center"/>
    </xf>
    <xf numFmtId="0" fontId="9" fillId="0" borderId="1" xfId="0" applyFont="1" applyFill="1" applyBorder="1" applyAlignment="1">
      <alignment horizontal="center" vertical="top" wrapText="1"/>
    </xf>
    <xf numFmtId="0" fontId="10" fillId="0" borderId="0" xfId="0" applyFont="1" applyFill="1" applyAlignment="1">
      <alignment horizontal="left" vertical="top" wrapText="1"/>
    </xf>
    <xf numFmtId="0" fontId="4" fillId="0" borderId="5" xfId="0" applyFont="1" applyBorder="1" applyAlignment="1">
      <alignment horizontal="center" vertical="top" wrapText="1"/>
    </xf>
    <xf numFmtId="0" fontId="4" fillId="2" borderId="5" xfId="3" applyFont="1" applyFill="1" applyBorder="1" applyAlignment="1">
      <alignment horizontal="left" vertical="center" indent="1"/>
    </xf>
    <xf numFmtId="2" fontId="4" fillId="0" borderId="5" xfId="3" applyNumberFormat="1" applyFont="1" applyFill="1" applyBorder="1" applyAlignment="1">
      <alignment horizontal="center" vertical="center"/>
    </xf>
    <xf numFmtId="0" fontId="4" fillId="0" borderId="6" xfId="0" applyFont="1" applyBorder="1" applyAlignment="1">
      <alignment horizontal="center" vertical="top" wrapText="1"/>
    </xf>
    <xf numFmtId="0" fontId="4" fillId="2" borderId="6" xfId="3" applyFont="1" applyFill="1" applyBorder="1" applyAlignment="1">
      <alignment horizontal="left" vertical="center" indent="1"/>
    </xf>
    <xf numFmtId="0" fontId="4" fillId="0" borderId="4" xfId="0" applyFont="1" applyBorder="1" applyAlignment="1">
      <alignment horizontal="center" vertical="top" wrapText="1"/>
    </xf>
    <xf numFmtId="2" fontId="4" fillId="0" borderId="6" xfId="1" applyNumberFormat="1" applyFont="1" applyFill="1" applyBorder="1" applyAlignment="1">
      <alignment horizontal="center" vertical="center"/>
    </xf>
    <xf numFmtId="0" fontId="4" fillId="2" borderId="8" xfId="3" applyFont="1" applyFill="1" applyBorder="1" applyAlignment="1">
      <alignment horizontal="left" vertical="center" indent="1"/>
    </xf>
  </cellXfs>
  <cellStyles count="4">
    <cellStyle name="Comma_ตัวชี้วัด (ศบก.)" xfId="1"/>
    <cellStyle name="Normal" xfId="0" builtinId="0"/>
    <cellStyle name="Normal_ตัวชี้วัด (ศบก.)" xfId="2"/>
    <cellStyle name="Normal_ตัวบ่งชี้ 4.3-4.5"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33</xdr:row>
      <xdr:rowOff>0</xdr:rowOff>
    </xdr:from>
    <xdr:to>
      <xdr:col>2</xdr:col>
      <xdr:colOff>47625</xdr:colOff>
      <xdr:row>33</xdr:row>
      <xdr:rowOff>38100</xdr:rowOff>
    </xdr:to>
    <xdr:pic>
      <xdr:nvPicPr>
        <xdr:cNvPr id="16" name="Picture 1"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57450" y="40490775"/>
          <a:ext cx="38100" cy="381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38100</xdr:colOff>
      <xdr:row>33</xdr:row>
      <xdr:rowOff>38100</xdr:rowOff>
    </xdr:to>
    <xdr:pic>
      <xdr:nvPicPr>
        <xdr:cNvPr id="17" name="Picture 2"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47925" y="40490775"/>
          <a:ext cx="38100" cy="3810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38100</xdr:colOff>
      <xdr:row>33</xdr:row>
      <xdr:rowOff>38100</xdr:rowOff>
    </xdr:to>
    <xdr:pic>
      <xdr:nvPicPr>
        <xdr:cNvPr id="18" name="Picture 3"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47925" y="40490775"/>
          <a:ext cx="38100" cy="38100"/>
        </a:xfrm>
        <a:prstGeom prst="rect">
          <a:avLst/>
        </a:prstGeom>
        <a:noFill/>
        <a:ln w="9525">
          <a:noFill/>
          <a:miter lim="800000"/>
          <a:headEnd/>
          <a:tailEnd/>
        </a:ln>
      </xdr:spPr>
    </xdr:pic>
    <xdr:clientData/>
  </xdr:twoCellAnchor>
  <xdr:twoCellAnchor editAs="oneCell">
    <xdr:from>
      <xdr:col>1</xdr:col>
      <xdr:colOff>1209675</xdr:colOff>
      <xdr:row>33</xdr:row>
      <xdr:rowOff>0</xdr:rowOff>
    </xdr:from>
    <xdr:to>
      <xdr:col>1</xdr:col>
      <xdr:colOff>1209675</xdr:colOff>
      <xdr:row>33</xdr:row>
      <xdr:rowOff>0</xdr:rowOff>
    </xdr:to>
    <xdr:pic>
      <xdr:nvPicPr>
        <xdr:cNvPr id="19" name="Picture 4"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1876425" y="40490775"/>
          <a:ext cx="38100" cy="0"/>
        </a:xfrm>
        <a:prstGeom prst="rect">
          <a:avLst/>
        </a:prstGeom>
        <a:noFill/>
        <a:ln w="9525">
          <a:noFill/>
          <a:miter lim="800000"/>
          <a:headEnd/>
          <a:tailEnd/>
        </a:ln>
      </xdr:spPr>
    </xdr:pic>
    <xdr:clientData/>
  </xdr:twoCellAnchor>
  <xdr:twoCellAnchor editAs="oneCell">
    <xdr:from>
      <xdr:col>2</xdr:col>
      <xdr:colOff>0</xdr:colOff>
      <xdr:row>33</xdr:row>
      <xdr:rowOff>0</xdr:rowOff>
    </xdr:from>
    <xdr:to>
      <xdr:col>2</xdr:col>
      <xdr:colOff>38100</xdr:colOff>
      <xdr:row>33</xdr:row>
      <xdr:rowOff>38100</xdr:rowOff>
    </xdr:to>
    <xdr:pic>
      <xdr:nvPicPr>
        <xdr:cNvPr id="20" name="Picture 5"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47925" y="40490775"/>
          <a:ext cx="38100" cy="38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2</xdr:col>
      <xdr:colOff>47625</xdr:colOff>
      <xdr:row>0</xdr:row>
      <xdr:rowOff>38100</xdr:rowOff>
    </xdr:to>
    <xdr:pic>
      <xdr:nvPicPr>
        <xdr:cNvPr id="1376" name="Picture 1"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57450" y="65465325"/>
          <a:ext cx="38100" cy="38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38100</xdr:rowOff>
    </xdr:to>
    <xdr:pic>
      <xdr:nvPicPr>
        <xdr:cNvPr id="1377" name="Picture 2"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47925" y="69218175"/>
          <a:ext cx="38100" cy="3810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38100</xdr:rowOff>
    </xdr:to>
    <xdr:pic>
      <xdr:nvPicPr>
        <xdr:cNvPr id="1378" name="Picture 3"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47925" y="65465325"/>
          <a:ext cx="38100" cy="38100"/>
        </a:xfrm>
        <a:prstGeom prst="rect">
          <a:avLst/>
        </a:prstGeom>
        <a:noFill/>
        <a:ln w="9525">
          <a:noFill/>
          <a:miter lim="800000"/>
          <a:headEnd/>
          <a:tailEnd/>
        </a:ln>
      </xdr:spPr>
    </xdr:pic>
    <xdr:clientData/>
  </xdr:twoCellAnchor>
  <xdr:twoCellAnchor editAs="oneCell">
    <xdr:from>
      <xdr:col>1</xdr:col>
      <xdr:colOff>1209675</xdr:colOff>
      <xdr:row>0</xdr:row>
      <xdr:rowOff>0</xdr:rowOff>
    </xdr:from>
    <xdr:to>
      <xdr:col>1</xdr:col>
      <xdr:colOff>1247775</xdr:colOff>
      <xdr:row>0</xdr:row>
      <xdr:rowOff>0</xdr:rowOff>
    </xdr:to>
    <xdr:pic>
      <xdr:nvPicPr>
        <xdr:cNvPr id="1379" name="Picture 4"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1876425" y="65465325"/>
          <a:ext cx="38100" cy="0"/>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38100</xdr:rowOff>
    </xdr:to>
    <xdr:pic>
      <xdr:nvPicPr>
        <xdr:cNvPr id="1380" name="Picture 5"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447925" y="66322575"/>
          <a:ext cx="38100" cy="38100"/>
        </a:xfrm>
        <a:prstGeom prst="rect">
          <a:avLst/>
        </a:prstGeom>
        <a:noFill/>
        <a:ln w="9525">
          <a:noFill/>
          <a:miter lim="800000"/>
          <a:headEnd/>
          <a:tailEnd/>
        </a:ln>
      </xdr:spPr>
    </xdr:pic>
    <xdr:clientData/>
  </xdr:twoCellAnchor>
  <xdr:twoCellAnchor editAs="oneCell">
    <xdr:from>
      <xdr:col>2</xdr:col>
      <xdr:colOff>9525</xdr:colOff>
      <xdr:row>59</xdr:row>
      <xdr:rowOff>0</xdr:rowOff>
    </xdr:from>
    <xdr:to>
      <xdr:col>2</xdr:col>
      <xdr:colOff>47625</xdr:colOff>
      <xdr:row>59</xdr:row>
      <xdr:rowOff>38100</xdr:rowOff>
    </xdr:to>
    <xdr:pic>
      <xdr:nvPicPr>
        <xdr:cNvPr id="7" name="Picture 1"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647950" y="60436125"/>
          <a:ext cx="38100" cy="38100"/>
        </a:xfrm>
        <a:prstGeom prst="rect">
          <a:avLst/>
        </a:prstGeom>
        <a:noFill/>
        <a:ln w="9525">
          <a:noFill/>
          <a:miter lim="800000"/>
          <a:headEnd/>
          <a:tailEnd/>
        </a:ln>
      </xdr:spPr>
    </xdr:pic>
    <xdr:clientData/>
  </xdr:twoCellAnchor>
  <xdr:twoCellAnchor editAs="oneCell">
    <xdr:from>
      <xdr:col>2</xdr:col>
      <xdr:colOff>0</xdr:colOff>
      <xdr:row>62</xdr:row>
      <xdr:rowOff>0</xdr:rowOff>
    </xdr:from>
    <xdr:to>
      <xdr:col>2</xdr:col>
      <xdr:colOff>38100</xdr:colOff>
      <xdr:row>62</xdr:row>
      <xdr:rowOff>38100</xdr:rowOff>
    </xdr:to>
    <xdr:pic>
      <xdr:nvPicPr>
        <xdr:cNvPr id="8" name="Picture 2"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638425" y="64188975"/>
          <a:ext cx="38100" cy="38100"/>
        </a:xfrm>
        <a:prstGeom prst="rect">
          <a:avLst/>
        </a:prstGeom>
        <a:noFill/>
        <a:ln w="9525">
          <a:noFill/>
          <a:miter lim="800000"/>
          <a:headEnd/>
          <a:tailEnd/>
        </a:ln>
      </xdr:spPr>
    </xdr:pic>
    <xdr:clientData/>
  </xdr:twoCellAnchor>
  <xdr:twoCellAnchor editAs="oneCell">
    <xdr:from>
      <xdr:col>2</xdr:col>
      <xdr:colOff>0</xdr:colOff>
      <xdr:row>59</xdr:row>
      <xdr:rowOff>0</xdr:rowOff>
    </xdr:from>
    <xdr:to>
      <xdr:col>2</xdr:col>
      <xdr:colOff>38100</xdr:colOff>
      <xdr:row>59</xdr:row>
      <xdr:rowOff>38100</xdr:rowOff>
    </xdr:to>
    <xdr:pic>
      <xdr:nvPicPr>
        <xdr:cNvPr id="9" name="Picture 3"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638425" y="60436125"/>
          <a:ext cx="38100" cy="38100"/>
        </a:xfrm>
        <a:prstGeom prst="rect">
          <a:avLst/>
        </a:prstGeom>
        <a:noFill/>
        <a:ln w="9525">
          <a:noFill/>
          <a:miter lim="800000"/>
          <a:headEnd/>
          <a:tailEnd/>
        </a:ln>
      </xdr:spPr>
    </xdr:pic>
    <xdr:clientData/>
  </xdr:twoCellAnchor>
  <xdr:twoCellAnchor editAs="oneCell">
    <xdr:from>
      <xdr:col>1</xdr:col>
      <xdr:colOff>1209675</xdr:colOff>
      <xdr:row>59</xdr:row>
      <xdr:rowOff>0</xdr:rowOff>
    </xdr:from>
    <xdr:to>
      <xdr:col>1</xdr:col>
      <xdr:colOff>1209675</xdr:colOff>
      <xdr:row>59</xdr:row>
      <xdr:rowOff>0</xdr:rowOff>
    </xdr:to>
    <xdr:pic>
      <xdr:nvPicPr>
        <xdr:cNvPr id="10" name="Picture 4"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1876425" y="60436125"/>
          <a:ext cx="38100" cy="0"/>
        </a:xfrm>
        <a:prstGeom prst="rect">
          <a:avLst/>
        </a:prstGeom>
        <a:noFill/>
        <a:ln w="9525">
          <a:noFill/>
          <a:miter lim="800000"/>
          <a:headEnd/>
          <a:tailEnd/>
        </a:ln>
      </xdr:spPr>
    </xdr:pic>
    <xdr:clientData/>
  </xdr:twoCellAnchor>
  <xdr:twoCellAnchor editAs="oneCell">
    <xdr:from>
      <xdr:col>2</xdr:col>
      <xdr:colOff>0</xdr:colOff>
      <xdr:row>60</xdr:row>
      <xdr:rowOff>0</xdr:rowOff>
    </xdr:from>
    <xdr:to>
      <xdr:col>2</xdr:col>
      <xdr:colOff>38100</xdr:colOff>
      <xdr:row>60</xdr:row>
      <xdr:rowOff>38100</xdr:rowOff>
    </xdr:to>
    <xdr:pic>
      <xdr:nvPicPr>
        <xdr:cNvPr id="11" name="Picture 5"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2638425" y="61293375"/>
          <a:ext cx="38100" cy="38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546100</xdr:colOff>
      <xdr:row>73</xdr:row>
      <xdr:rowOff>127000</xdr:rowOff>
    </xdr:from>
    <xdr:to>
      <xdr:col>1</xdr:col>
      <xdr:colOff>22352</xdr:colOff>
      <xdr:row>73</xdr:row>
      <xdr:rowOff>162052</xdr:rowOff>
    </xdr:to>
    <xdr:pic>
      <xdr:nvPicPr>
        <xdr:cNvPr id="3" name="Picture 2"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46100" y="72669400"/>
          <a:ext cx="38100" cy="38100"/>
        </a:xfrm>
        <a:prstGeom prst="rect">
          <a:avLst/>
        </a:prstGeom>
        <a:noFill/>
        <a:ln w="9525">
          <a:noFill/>
          <a:miter lim="800000"/>
          <a:headEnd/>
          <a:tailEnd/>
        </a:ln>
      </xdr:spPr>
    </xdr:pic>
    <xdr:clientData/>
  </xdr:twoCellAnchor>
  <xdr:twoCellAnchor editAs="oneCell">
    <xdr:from>
      <xdr:col>1</xdr:col>
      <xdr:colOff>0</xdr:colOff>
      <xdr:row>73</xdr:row>
      <xdr:rowOff>0</xdr:rowOff>
    </xdr:from>
    <xdr:to>
      <xdr:col>1</xdr:col>
      <xdr:colOff>0</xdr:colOff>
      <xdr:row>73</xdr:row>
      <xdr:rowOff>0</xdr:rowOff>
    </xdr:to>
    <xdr:pic>
      <xdr:nvPicPr>
        <xdr:cNvPr id="4" name="Picture 3"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61975" y="73713975"/>
          <a:ext cx="0" cy="0"/>
        </a:xfrm>
        <a:prstGeom prst="rect">
          <a:avLst/>
        </a:prstGeom>
        <a:noFill/>
        <a:ln w="9525">
          <a:noFill/>
          <a:miter lim="800000"/>
          <a:headEnd/>
          <a:tailEnd/>
        </a:ln>
      </xdr:spPr>
    </xdr:pic>
    <xdr:clientData/>
  </xdr:twoCellAnchor>
  <xdr:twoCellAnchor editAs="oneCell">
    <xdr:from>
      <xdr:col>0</xdr:col>
      <xdr:colOff>554182</xdr:colOff>
      <xdr:row>75</xdr:row>
      <xdr:rowOff>1108364</xdr:rowOff>
    </xdr:from>
    <xdr:to>
      <xdr:col>1</xdr:col>
      <xdr:colOff>275567</xdr:colOff>
      <xdr:row>75</xdr:row>
      <xdr:rowOff>1108364</xdr:rowOff>
    </xdr:to>
    <xdr:pic>
      <xdr:nvPicPr>
        <xdr:cNvPr id="5" name="Picture 4"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76822589"/>
          <a:ext cx="161059" cy="0"/>
        </a:xfrm>
        <a:prstGeom prst="rect">
          <a:avLst/>
        </a:prstGeom>
        <a:noFill/>
        <a:ln w="9525">
          <a:noFill/>
          <a:miter lim="800000"/>
          <a:headEnd/>
          <a:tailEnd/>
        </a:ln>
      </xdr:spPr>
    </xdr:pic>
    <xdr:clientData/>
  </xdr:twoCellAnchor>
  <xdr:twoCellAnchor editAs="oneCell">
    <xdr:from>
      <xdr:col>0</xdr:col>
      <xdr:colOff>554182</xdr:colOff>
      <xdr:row>77</xdr:row>
      <xdr:rowOff>1108364</xdr:rowOff>
    </xdr:from>
    <xdr:to>
      <xdr:col>1</xdr:col>
      <xdr:colOff>275567</xdr:colOff>
      <xdr:row>77</xdr:row>
      <xdr:rowOff>1108364</xdr:rowOff>
    </xdr:to>
    <xdr:pic>
      <xdr:nvPicPr>
        <xdr:cNvPr id="6" name="Picture 5"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79108589"/>
          <a:ext cx="161059" cy="0"/>
        </a:xfrm>
        <a:prstGeom prst="rect">
          <a:avLst/>
        </a:prstGeom>
        <a:noFill/>
        <a:ln w="9525">
          <a:noFill/>
          <a:miter lim="800000"/>
          <a:headEnd/>
          <a:tailEnd/>
        </a:ln>
      </xdr:spPr>
    </xdr:pic>
    <xdr:clientData/>
  </xdr:twoCellAnchor>
  <xdr:twoCellAnchor editAs="oneCell">
    <xdr:from>
      <xdr:col>0</xdr:col>
      <xdr:colOff>554182</xdr:colOff>
      <xdr:row>79</xdr:row>
      <xdr:rowOff>1108364</xdr:rowOff>
    </xdr:from>
    <xdr:to>
      <xdr:col>1</xdr:col>
      <xdr:colOff>275567</xdr:colOff>
      <xdr:row>80</xdr:row>
      <xdr:rowOff>3718</xdr:rowOff>
    </xdr:to>
    <xdr:pic>
      <xdr:nvPicPr>
        <xdr:cNvPr id="7" name="Picture 6"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80861189"/>
          <a:ext cx="161059" cy="0"/>
        </a:xfrm>
        <a:prstGeom prst="rect">
          <a:avLst/>
        </a:prstGeom>
        <a:noFill/>
        <a:ln w="9525">
          <a:noFill/>
          <a:miter lim="800000"/>
          <a:headEnd/>
          <a:tailEnd/>
        </a:ln>
      </xdr:spPr>
    </xdr:pic>
    <xdr:clientData/>
  </xdr:twoCellAnchor>
  <xdr:twoCellAnchor editAs="oneCell">
    <xdr:from>
      <xdr:col>0</xdr:col>
      <xdr:colOff>554182</xdr:colOff>
      <xdr:row>81</xdr:row>
      <xdr:rowOff>1108364</xdr:rowOff>
    </xdr:from>
    <xdr:to>
      <xdr:col>1</xdr:col>
      <xdr:colOff>275567</xdr:colOff>
      <xdr:row>82</xdr:row>
      <xdr:rowOff>6945</xdr:rowOff>
    </xdr:to>
    <xdr:pic>
      <xdr:nvPicPr>
        <xdr:cNvPr id="8" name="Picture 7"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82832864"/>
          <a:ext cx="161059" cy="6350"/>
        </a:xfrm>
        <a:prstGeom prst="rect">
          <a:avLst/>
        </a:prstGeom>
        <a:noFill/>
        <a:ln w="9525">
          <a:noFill/>
          <a:miter lim="800000"/>
          <a:headEnd/>
          <a:tailEnd/>
        </a:ln>
      </xdr:spPr>
    </xdr:pic>
    <xdr:clientData/>
  </xdr:twoCellAnchor>
  <xdr:twoCellAnchor editAs="oneCell">
    <xdr:from>
      <xdr:col>0</xdr:col>
      <xdr:colOff>554182</xdr:colOff>
      <xdr:row>83</xdr:row>
      <xdr:rowOff>0</xdr:rowOff>
    </xdr:from>
    <xdr:to>
      <xdr:col>1</xdr:col>
      <xdr:colOff>275567</xdr:colOff>
      <xdr:row>83</xdr:row>
      <xdr:rowOff>0</xdr:rowOff>
    </xdr:to>
    <xdr:pic>
      <xdr:nvPicPr>
        <xdr:cNvPr id="9" name="Picture 8"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83658075"/>
          <a:ext cx="161059" cy="3175"/>
        </a:xfrm>
        <a:prstGeom prst="rect">
          <a:avLst/>
        </a:prstGeom>
        <a:noFill/>
        <a:ln w="9525">
          <a:noFill/>
          <a:miter lim="800000"/>
          <a:headEnd/>
          <a:tailEnd/>
        </a:ln>
      </xdr:spPr>
    </xdr:pic>
    <xdr:clientData/>
  </xdr:twoCellAnchor>
  <xdr:twoCellAnchor editAs="oneCell">
    <xdr:from>
      <xdr:col>0</xdr:col>
      <xdr:colOff>554182</xdr:colOff>
      <xdr:row>83</xdr:row>
      <xdr:rowOff>0</xdr:rowOff>
    </xdr:from>
    <xdr:to>
      <xdr:col>1</xdr:col>
      <xdr:colOff>275567</xdr:colOff>
      <xdr:row>83</xdr:row>
      <xdr:rowOff>0</xdr:rowOff>
    </xdr:to>
    <xdr:pic>
      <xdr:nvPicPr>
        <xdr:cNvPr id="10" name="Picture 9"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83658075"/>
          <a:ext cx="161059" cy="6350"/>
        </a:xfrm>
        <a:prstGeom prst="rect">
          <a:avLst/>
        </a:prstGeom>
        <a:noFill/>
        <a:ln w="9525">
          <a:noFill/>
          <a:miter lim="800000"/>
          <a:headEnd/>
          <a:tailEnd/>
        </a:ln>
      </xdr:spPr>
    </xdr:pic>
    <xdr:clientData/>
  </xdr:twoCellAnchor>
  <xdr:twoCellAnchor editAs="oneCell">
    <xdr:from>
      <xdr:col>0</xdr:col>
      <xdr:colOff>554182</xdr:colOff>
      <xdr:row>84</xdr:row>
      <xdr:rowOff>1108364</xdr:rowOff>
    </xdr:from>
    <xdr:to>
      <xdr:col>1</xdr:col>
      <xdr:colOff>275567</xdr:colOff>
      <xdr:row>84</xdr:row>
      <xdr:rowOff>1108364</xdr:rowOff>
    </xdr:to>
    <xdr:pic>
      <xdr:nvPicPr>
        <xdr:cNvPr id="11" name="Picture 10"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85318889"/>
          <a:ext cx="161059" cy="0"/>
        </a:xfrm>
        <a:prstGeom prst="rect">
          <a:avLst/>
        </a:prstGeom>
        <a:noFill/>
        <a:ln w="9525">
          <a:noFill/>
          <a:miter lim="800000"/>
          <a:headEnd/>
          <a:tailEnd/>
        </a:ln>
      </xdr:spPr>
    </xdr:pic>
    <xdr:clientData/>
  </xdr:twoCellAnchor>
  <xdr:twoCellAnchor editAs="oneCell">
    <xdr:from>
      <xdr:col>0</xdr:col>
      <xdr:colOff>554182</xdr:colOff>
      <xdr:row>83</xdr:row>
      <xdr:rowOff>1108364</xdr:rowOff>
    </xdr:from>
    <xdr:to>
      <xdr:col>1</xdr:col>
      <xdr:colOff>275567</xdr:colOff>
      <xdr:row>84</xdr:row>
      <xdr:rowOff>16165</xdr:rowOff>
    </xdr:to>
    <xdr:pic>
      <xdr:nvPicPr>
        <xdr:cNvPr id="12" name="Picture 11"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84213989"/>
          <a:ext cx="161059" cy="6350"/>
        </a:xfrm>
        <a:prstGeom prst="rect">
          <a:avLst/>
        </a:prstGeom>
        <a:noFill/>
        <a:ln w="9525">
          <a:noFill/>
          <a:miter lim="800000"/>
          <a:headEnd/>
          <a:tailEnd/>
        </a:ln>
      </xdr:spPr>
    </xdr:pic>
    <xdr:clientData/>
  </xdr:twoCellAnchor>
  <xdr:twoCellAnchor editAs="oneCell">
    <xdr:from>
      <xdr:col>0</xdr:col>
      <xdr:colOff>554182</xdr:colOff>
      <xdr:row>85</xdr:row>
      <xdr:rowOff>1108364</xdr:rowOff>
    </xdr:from>
    <xdr:to>
      <xdr:col>1</xdr:col>
      <xdr:colOff>275567</xdr:colOff>
      <xdr:row>85</xdr:row>
      <xdr:rowOff>1108364</xdr:rowOff>
    </xdr:to>
    <xdr:pic>
      <xdr:nvPicPr>
        <xdr:cNvPr id="13" name="Picture 12"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54182" y="86976239"/>
          <a:ext cx="161059" cy="6350"/>
        </a:xfrm>
        <a:prstGeom prst="rect">
          <a:avLst/>
        </a:prstGeom>
        <a:noFill/>
        <a:ln w="9525">
          <a:noFill/>
          <a:miter lim="800000"/>
          <a:headEnd/>
          <a:tailEnd/>
        </a:ln>
      </xdr:spPr>
    </xdr:pic>
    <xdr:clientData/>
  </xdr:twoCellAnchor>
  <xdr:twoCellAnchor editAs="oneCell">
    <xdr:from>
      <xdr:col>0</xdr:col>
      <xdr:colOff>546100</xdr:colOff>
      <xdr:row>75</xdr:row>
      <xdr:rowOff>127000</xdr:rowOff>
    </xdr:from>
    <xdr:to>
      <xdr:col>1</xdr:col>
      <xdr:colOff>22352</xdr:colOff>
      <xdr:row>75</xdr:row>
      <xdr:rowOff>162052</xdr:rowOff>
    </xdr:to>
    <xdr:pic>
      <xdr:nvPicPr>
        <xdr:cNvPr id="14" name="Picture 13"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46100" y="71120000"/>
          <a:ext cx="35052" cy="35052"/>
        </a:xfrm>
        <a:prstGeom prst="rect">
          <a:avLst/>
        </a:prstGeom>
        <a:noFill/>
        <a:ln w="9525">
          <a:noFill/>
          <a:miter lim="800000"/>
          <a:headEnd/>
          <a:tailEnd/>
        </a:ln>
      </xdr:spPr>
    </xdr:pic>
    <xdr:clientData/>
  </xdr:twoCellAnchor>
  <xdr:twoCellAnchor editAs="oneCell">
    <xdr:from>
      <xdr:col>0</xdr:col>
      <xdr:colOff>546100</xdr:colOff>
      <xdr:row>77</xdr:row>
      <xdr:rowOff>127000</xdr:rowOff>
    </xdr:from>
    <xdr:to>
      <xdr:col>1</xdr:col>
      <xdr:colOff>22352</xdr:colOff>
      <xdr:row>77</xdr:row>
      <xdr:rowOff>162052</xdr:rowOff>
    </xdr:to>
    <xdr:pic>
      <xdr:nvPicPr>
        <xdr:cNvPr id="15" name="Picture 14"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46100" y="71120000"/>
          <a:ext cx="35052" cy="35052"/>
        </a:xfrm>
        <a:prstGeom prst="rect">
          <a:avLst/>
        </a:prstGeom>
        <a:noFill/>
        <a:ln w="9525">
          <a:noFill/>
          <a:miter lim="800000"/>
          <a:headEnd/>
          <a:tailEnd/>
        </a:ln>
      </xdr:spPr>
    </xdr:pic>
    <xdr:clientData/>
  </xdr:twoCellAnchor>
  <xdr:twoCellAnchor editAs="oneCell">
    <xdr:from>
      <xdr:col>0</xdr:col>
      <xdr:colOff>546100</xdr:colOff>
      <xdr:row>79</xdr:row>
      <xdr:rowOff>127000</xdr:rowOff>
    </xdr:from>
    <xdr:to>
      <xdr:col>1</xdr:col>
      <xdr:colOff>22352</xdr:colOff>
      <xdr:row>79</xdr:row>
      <xdr:rowOff>162052</xdr:rowOff>
    </xdr:to>
    <xdr:pic>
      <xdr:nvPicPr>
        <xdr:cNvPr id="16" name="Picture 15"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46100" y="71120000"/>
          <a:ext cx="35052" cy="35052"/>
        </a:xfrm>
        <a:prstGeom prst="rect">
          <a:avLst/>
        </a:prstGeom>
        <a:noFill/>
        <a:ln w="9525">
          <a:noFill/>
          <a:miter lim="800000"/>
          <a:headEnd/>
          <a:tailEnd/>
        </a:ln>
      </xdr:spPr>
    </xdr:pic>
    <xdr:clientData/>
  </xdr:twoCellAnchor>
  <xdr:twoCellAnchor editAs="oneCell">
    <xdr:from>
      <xdr:col>0</xdr:col>
      <xdr:colOff>546100</xdr:colOff>
      <xdr:row>81</xdr:row>
      <xdr:rowOff>127000</xdr:rowOff>
    </xdr:from>
    <xdr:to>
      <xdr:col>1</xdr:col>
      <xdr:colOff>22352</xdr:colOff>
      <xdr:row>81</xdr:row>
      <xdr:rowOff>162052</xdr:rowOff>
    </xdr:to>
    <xdr:pic>
      <xdr:nvPicPr>
        <xdr:cNvPr id="17" name="Picture 16"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46100" y="71120000"/>
          <a:ext cx="35052" cy="35052"/>
        </a:xfrm>
        <a:prstGeom prst="rect">
          <a:avLst/>
        </a:prstGeom>
        <a:noFill/>
        <a:ln w="9525">
          <a:noFill/>
          <a:miter lim="800000"/>
          <a:headEnd/>
          <a:tailEnd/>
        </a:ln>
      </xdr:spPr>
    </xdr:pic>
    <xdr:clientData/>
  </xdr:twoCellAnchor>
  <xdr:twoCellAnchor editAs="oneCell">
    <xdr:from>
      <xdr:col>0</xdr:col>
      <xdr:colOff>546100</xdr:colOff>
      <xdr:row>83</xdr:row>
      <xdr:rowOff>127000</xdr:rowOff>
    </xdr:from>
    <xdr:to>
      <xdr:col>1</xdr:col>
      <xdr:colOff>22352</xdr:colOff>
      <xdr:row>83</xdr:row>
      <xdr:rowOff>162052</xdr:rowOff>
    </xdr:to>
    <xdr:pic>
      <xdr:nvPicPr>
        <xdr:cNvPr id="18" name="Picture 17"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46100" y="71120000"/>
          <a:ext cx="35052" cy="35052"/>
        </a:xfrm>
        <a:prstGeom prst="rect">
          <a:avLst/>
        </a:prstGeom>
        <a:noFill/>
        <a:ln w="9525">
          <a:noFill/>
          <a:miter lim="800000"/>
          <a:headEnd/>
          <a:tailEnd/>
        </a:ln>
      </xdr:spPr>
    </xdr:pic>
    <xdr:clientData/>
  </xdr:twoCellAnchor>
  <xdr:twoCellAnchor editAs="oneCell">
    <xdr:from>
      <xdr:col>0</xdr:col>
      <xdr:colOff>546100</xdr:colOff>
      <xdr:row>85</xdr:row>
      <xdr:rowOff>127000</xdr:rowOff>
    </xdr:from>
    <xdr:to>
      <xdr:col>1</xdr:col>
      <xdr:colOff>22352</xdr:colOff>
      <xdr:row>85</xdr:row>
      <xdr:rowOff>162052</xdr:rowOff>
    </xdr:to>
    <xdr:pic>
      <xdr:nvPicPr>
        <xdr:cNvPr id="19" name="Picture 18" descr="http://www.scopus.com/static/images/s.gif"/>
        <xdr:cNvPicPr>
          <a:picLocks noChangeAspect="1" noChangeArrowheads="1"/>
        </xdr:cNvPicPr>
      </xdr:nvPicPr>
      <xdr:blipFill>
        <a:blip xmlns:r="http://schemas.openxmlformats.org/officeDocument/2006/relationships" r:embed="rId1"/>
        <a:srcRect/>
        <a:stretch>
          <a:fillRect/>
        </a:stretch>
      </xdr:blipFill>
      <xdr:spPr bwMode="auto">
        <a:xfrm>
          <a:off x="546100" y="71120000"/>
          <a:ext cx="35052" cy="3505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4"/>
  <sheetViews>
    <sheetView topLeftCell="A11" zoomScaleSheetLayoutView="100" workbookViewId="0">
      <selection activeCell="D20" sqref="D20"/>
    </sheetView>
  </sheetViews>
  <sheetFormatPr defaultColWidth="9" defaultRowHeight="17.25" x14ac:dyDescent="0.2"/>
  <cols>
    <col min="1" max="1" width="6.625" style="43" customWidth="1"/>
    <col min="2" max="2" width="29.375" style="43" customWidth="1"/>
    <col min="3" max="3" width="11.75" style="1" customWidth="1"/>
    <col min="4" max="4" width="8.875" style="2" customWidth="1"/>
    <col min="5" max="5" width="15.375" style="2" customWidth="1"/>
    <col min="6" max="6" width="20.375" style="1" customWidth="1"/>
    <col min="7" max="16384" width="9" style="1"/>
  </cols>
  <sheetData>
    <row r="1" spans="1:6" x14ac:dyDescent="0.2">
      <c r="A1" s="256" t="s">
        <v>126</v>
      </c>
      <c r="B1" s="256"/>
      <c r="C1" s="256"/>
      <c r="D1" s="256"/>
      <c r="E1" s="256"/>
      <c r="F1" s="256"/>
    </row>
    <row r="2" spans="1:6" ht="22.5" customHeight="1" x14ac:dyDescent="0.2">
      <c r="A2" s="257" t="s">
        <v>0</v>
      </c>
      <c r="B2" s="257" t="s">
        <v>1</v>
      </c>
      <c r="C2" s="253" t="s">
        <v>2</v>
      </c>
      <c r="D2" s="254"/>
      <c r="E2" s="254"/>
      <c r="F2" s="255"/>
    </row>
    <row r="3" spans="1:6" ht="43.5" customHeight="1" x14ac:dyDescent="0.2">
      <c r="A3" s="258"/>
      <c r="B3" s="258"/>
      <c r="C3" s="56" t="s">
        <v>3</v>
      </c>
      <c r="D3" s="57" t="s">
        <v>4</v>
      </c>
      <c r="E3" s="57" t="s">
        <v>308</v>
      </c>
      <c r="F3" s="183" t="s">
        <v>44</v>
      </c>
    </row>
    <row r="4" spans="1:6" s="3" customFormat="1" ht="21.75" customHeight="1" x14ac:dyDescent="0.2">
      <c r="A4" s="259"/>
      <c r="B4" s="259"/>
      <c r="C4" s="58" t="s">
        <v>6</v>
      </c>
      <c r="D4" s="59" t="s">
        <v>5</v>
      </c>
      <c r="E4" s="59" t="s">
        <v>52</v>
      </c>
      <c r="F4" s="58" t="s">
        <v>53</v>
      </c>
    </row>
    <row r="5" spans="1:6" s="16" customFormat="1" ht="20.25" x14ac:dyDescent="0.2">
      <c r="A5" s="31">
        <v>1</v>
      </c>
      <c r="B5" s="32" t="s">
        <v>7</v>
      </c>
      <c r="C5" s="13">
        <v>24</v>
      </c>
      <c r="D5" s="218">
        <v>23</v>
      </c>
      <c r="E5" s="15">
        <v>13</v>
      </c>
      <c r="F5" s="14">
        <f>D5/E5*100</f>
        <v>176.92307692307691</v>
      </c>
    </row>
    <row r="6" spans="1:6" s="18" customFormat="1" ht="21" customHeight="1" x14ac:dyDescent="0.2">
      <c r="A6" s="33">
        <v>2</v>
      </c>
      <c r="B6" s="34" t="s">
        <v>8</v>
      </c>
      <c r="C6" s="8">
        <v>13</v>
      </c>
      <c r="D6" s="219">
        <v>13</v>
      </c>
      <c r="E6" s="17">
        <v>10</v>
      </c>
      <c r="F6" s="12">
        <f>D6/E6*100</f>
        <v>130</v>
      </c>
    </row>
    <row r="7" spans="1:6" s="18" customFormat="1" ht="20.25" x14ac:dyDescent="0.2">
      <c r="A7" s="31">
        <v>3</v>
      </c>
      <c r="B7" s="34" t="s">
        <v>9</v>
      </c>
      <c r="C7" s="19">
        <v>9</v>
      </c>
      <c r="D7" s="220">
        <v>9</v>
      </c>
      <c r="E7" s="20">
        <v>19</v>
      </c>
      <c r="F7" s="12">
        <f t="shared" ref="F7:F15" si="0">D7/E7*100</f>
        <v>47.368421052631575</v>
      </c>
    </row>
    <row r="8" spans="1:6" s="18" customFormat="1" ht="20.25" x14ac:dyDescent="0.2">
      <c r="A8" s="33">
        <v>4</v>
      </c>
      <c r="B8" s="35" t="s">
        <v>10</v>
      </c>
      <c r="C8" s="8">
        <v>4</v>
      </c>
      <c r="D8" s="219">
        <v>4</v>
      </c>
      <c r="E8" s="67">
        <v>3</v>
      </c>
      <c r="F8" s="12">
        <f t="shared" si="0"/>
        <v>133.33333333333331</v>
      </c>
    </row>
    <row r="9" spans="1:6" s="18" customFormat="1" ht="20.25" x14ac:dyDescent="0.2">
      <c r="A9" s="31">
        <v>5</v>
      </c>
      <c r="B9" s="35" t="s">
        <v>11</v>
      </c>
      <c r="C9" s="8">
        <v>2</v>
      </c>
      <c r="D9" s="219">
        <v>2</v>
      </c>
      <c r="E9" s="21">
        <v>1</v>
      </c>
      <c r="F9" s="12">
        <f t="shared" si="0"/>
        <v>200</v>
      </c>
    </row>
    <row r="10" spans="1:6" s="18" customFormat="1" ht="20.25" x14ac:dyDescent="0.2">
      <c r="A10" s="33">
        <v>6</v>
      </c>
      <c r="B10" s="35" t="s">
        <v>12</v>
      </c>
      <c r="C10" s="8">
        <v>4</v>
      </c>
      <c r="D10" s="219">
        <v>4</v>
      </c>
      <c r="E10" s="21">
        <v>1</v>
      </c>
      <c r="F10" s="12">
        <f t="shared" si="0"/>
        <v>400</v>
      </c>
    </row>
    <row r="11" spans="1:6" s="18" customFormat="1" ht="20.25" x14ac:dyDescent="0.2">
      <c r="A11" s="31">
        <v>7</v>
      </c>
      <c r="B11" s="34" t="s">
        <v>13</v>
      </c>
      <c r="C11" s="8">
        <v>51</v>
      </c>
      <c r="D11" s="219">
        <v>51</v>
      </c>
      <c r="E11" s="17">
        <v>15</v>
      </c>
      <c r="F11" s="12">
        <f t="shared" si="0"/>
        <v>340</v>
      </c>
    </row>
    <row r="12" spans="1:6" s="18" customFormat="1" ht="20.25" x14ac:dyDescent="0.2">
      <c r="A12" s="33">
        <v>8</v>
      </c>
      <c r="B12" s="34" t="s">
        <v>14</v>
      </c>
      <c r="C12" s="8">
        <v>5</v>
      </c>
      <c r="D12" s="219">
        <v>3</v>
      </c>
      <c r="E12" s="17">
        <v>4</v>
      </c>
      <c r="F12" s="12">
        <f t="shared" si="0"/>
        <v>75</v>
      </c>
    </row>
    <row r="13" spans="1:6" s="18" customFormat="1" ht="20.25" x14ac:dyDescent="0.2">
      <c r="A13" s="31">
        <v>9</v>
      </c>
      <c r="B13" s="34" t="s">
        <v>15</v>
      </c>
      <c r="C13" s="8">
        <v>1</v>
      </c>
      <c r="D13" s="219">
        <v>1</v>
      </c>
      <c r="E13" s="17">
        <v>2</v>
      </c>
      <c r="F13" s="12">
        <f t="shared" si="0"/>
        <v>50</v>
      </c>
    </row>
    <row r="14" spans="1:6" s="18" customFormat="1" ht="20.25" x14ac:dyDescent="0.2">
      <c r="A14" s="33">
        <v>10</v>
      </c>
      <c r="B14" s="34" t="s">
        <v>45</v>
      </c>
      <c r="C14" s="8">
        <v>0</v>
      </c>
      <c r="D14" s="219">
        <v>0</v>
      </c>
      <c r="E14" s="21">
        <v>3</v>
      </c>
      <c r="F14" s="12">
        <f t="shared" si="0"/>
        <v>0</v>
      </c>
    </row>
    <row r="15" spans="1:6" s="18" customFormat="1" ht="20.25" x14ac:dyDescent="0.2">
      <c r="A15" s="31">
        <v>11</v>
      </c>
      <c r="B15" s="36" t="s">
        <v>46</v>
      </c>
      <c r="C15" s="22">
        <v>7</v>
      </c>
      <c r="D15" s="221">
        <v>7</v>
      </c>
      <c r="E15" s="23">
        <v>2</v>
      </c>
      <c r="F15" s="12">
        <f t="shared" si="0"/>
        <v>350</v>
      </c>
    </row>
    <row r="16" spans="1:6" s="18" customFormat="1" ht="20.25" x14ac:dyDescent="0.25">
      <c r="A16" s="251" t="s">
        <v>54</v>
      </c>
      <c r="B16" s="252"/>
      <c r="C16" s="62">
        <f>SUM(C5:C15)</f>
        <v>120</v>
      </c>
      <c r="D16" s="222">
        <f>SUM(D5:D15)</f>
        <v>117</v>
      </c>
      <c r="E16" s="30">
        <f>SUM(E5:E15)</f>
        <v>73</v>
      </c>
      <c r="F16" s="30">
        <f>D16/E16*100</f>
        <v>160.27397260273972</v>
      </c>
    </row>
    <row r="17" spans="1:8" x14ac:dyDescent="0.2">
      <c r="A17" s="278">
        <v>12</v>
      </c>
      <c r="B17" s="279" t="s">
        <v>16</v>
      </c>
      <c r="C17" s="24">
        <v>1</v>
      </c>
      <c r="D17" s="223">
        <v>0.25</v>
      </c>
      <c r="E17" s="280">
        <v>4</v>
      </c>
      <c r="F17" s="25">
        <f>D17/E17*100</f>
        <v>6.25</v>
      </c>
    </row>
    <row r="18" spans="1:8" x14ac:dyDescent="0.2">
      <c r="A18" s="281">
        <v>13</v>
      </c>
      <c r="B18" s="282" t="s">
        <v>59</v>
      </c>
      <c r="C18" s="26">
        <v>3</v>
      </c>
      <c r="D18" s="224">
        <v>1.25</v>
      </c>
      <c r="E18" s="21">
        <v>19</v>
      </c>
      <c r="F18" s="27">
        <f>D18/E18*100</f>
        <v>6.5789473684210522</v>
      </c>
    </row>
    <row r="19" spans="1:8" x14ac:dyDescent="0.2">
      <c r="A19" s="283">
        <v>14</v>
      </c>
      <c r="B19" s="282" t="s">
        <v>17</v>
      </c>
      <c r="C19" s="26">
        <v>25</v>
      </c>
      <c r="D19" s="224">
        <v>5.75</v>
      </c>
      <c r="E19" s="284">
        <v>13</v>
      </c>
      <c r="F19" s="27">
        <f t="shared" ref="F19:F20" si="1">D19/E19*100</f>
        <v>44.230769230769226</v>
      </c>
    </row>
    <row r="20" spans="1:8" x14ac:dyDescent="0.2">
      <c r="A20" s="281">
        <v>15</v>
      </c>
      <c r="B20" s="285" t="s">
        <v>18</v>
      </c>
      <c r="C20" s="28">
        <v>1</v>
      </c>
      <c r="D20" s="225">
        <v>0.25</v>
      </c>
      <c r="E20" s="11">
        <v>10</v>
      </c>
      <c r="F20" s="27">
        <f t="shared" si="1"/>
        <v>2.5</v>
      </c>
    </row>
    <row r="21" spans="1:8" x14ac:dyDescent="0.2">
      <c r="A21" s="249" t="s">
        <v>58</v>
      </c>
      <c r="B21" s="250"/>
      <c r="C21" s="62">
        <f>SUM(C17:C20)</f>
        <v>30</v>
      </c>
      <c r="D21" s="222">
        <f>SUM(D17:D20)</f>
        <v>7.5</v>
      </c>
      <c r="E21" s="30">
        <f>SUM(E17:E20)</f>
        <v>46</v>
      </c>
      <c r="F21" s="30">
        <f>D21/E21*100</f>
        <v>16.304347826086957</v>
      </c>
    </row>
    <row r="22" spans="1:8" ht="20.25" x14ac:dyDescent="0.2">
      <c r="A22" s="41">
        <v>16</v>
      </c>
      <c r="B22" s="60" t="s">
        <v>19</v>
      </c>
      <c r="C22" s="6">
        <v>16</v>
      </c>
      <c r="D22" s="226">
        <v>14</v>
      </c>
      <c r="E22" s="7">
        <v>10</v>
      </c>
      <c r="F22" s="12">
        <f>D22/E22*100</f>
        <v>140</v>
      </c>
    </row>
    <row r="23" spans="1:8" ht="20.25" x14ac:dyDescent="0.2">
      <c r="A23" s="39">
        <v>17</v>
      </c>
      <c r="B23" s="40" t="s">
        <v>20</v>
      </c>
      <c r="C23" s="8">
        <v>34</v>
      </c>
      <c r="D23" s="219">
        <v>24.5</v>
      </c>
      <c r="E23" s="9">
        <v>11</v>
      </c>
      <c r="F23" s="12">
        <f>D23/E23*100</f>
        <v>222.72727272727272</v>
      </c>
      <c r="H23" s="4"/>
    </row>
    <row r="24" spans="1:8" ht="20.25" x14ac:dyDescent="0.2">
      <c r="A24" s="39">
        <v>18</v>
      </c>
      <c r="B24" s="40" t="s">
        <v>21</v>
      </c>
      <c r="C24" s="8">
        <v>10</v>
      </c>
      <c r="D24" s="219">
        <v>6.5</v>
      </c>
      <c r="E24" s="9">
        <v>11</v>
      </c>
      <c r="F24" s="12">
        <f t="shared" ref="F24:F25" si="2">D24/E24*100</f>
        <v>59.090909090909093</v>
      </c>
    </row>
    <row r="25" spans="1:8" ht="20.25" x14ac:dyDescent="0.2">
      <c r="A25" s="39">
        <v>19</v>
      </c>
      <c r="B25" s="61" t="s">
        <v>22</v>
      </c>
      <c r="C25" s="10">
        <v>5</v>
      </c>
      <c r="D25" s="227">
        <v>5</v>
      </c>
      <c r="E25" s="11">
        <v>9</v>
      </c>
      <c r="F25" s="12">
        <f t="shared" si="2"/>
        <v>55.555555555555557</v>
      </c>
      <c r="H25" s="5"/>
    </row>
    <row r="26" spans="1:8" ht="20.25" x14ac:dyDescent="0.25">
      <c r="A26" s="251" t="s">
        <v>55</v>
      </c>
      <c r="B26" s="252"/>
      <c r="C26" s="62">
        <f>SUM(C22:C25)</f>
        <v>65</v>
      </c>
      <c r="D26" s="63">
        <f>SUM(D22:D25)</f>
        <v>50</v>
      </c>
      <c r="E26" s="62">
        <f>SUM(E22:E25)</f>
        <v>41</v>
      </c>
      <c r="F26" s="30">
        <f>D26/E26*100</f>
        <v>121.95121951219512</v>
      </c>
    </row>
    <row r="27" spans="1:8" x14ac:dyDescent="0.2">
      <c r="A27" s="41">
        <v>20</v>
      </c>
      <c r="B27" s="60" t="s">
        <v>23</v>
      </c>
      <c r="C27" s="64">
        <v>5</v>
      </c>
      <c r="D27" s="228">
        <v>1.25</v>
      </c>
      <c r="E27" s="66">
        <v>8</v>
      </c>
      <c r="F27" s="65">
        <f>D27/E27*100</f>
        <v>15.625</v>
      </c>
    </row>
    <row r="28" spans="1:8" x14ac:dyDescent="0.2">
      <c r="A28" s="39">
        <v>21</v>
      </c>
      <c r="B28" s="40" t="s">
        <v>24</v>
      </c>
      <c r="C28" s="26">
        <v>10</v>
      </c>
      <c r="D28" s="224">
        <v>7</v>
      </c>
      <c r="E28" s="67">
        <v>6</v>
      </c>
      <c r="F28" s="27">
        <f>D28/E28*100</f>
        <v>116.66666666666667</v>
      </c>
    </row>
    <row r="29" spans="1:8" x14ac:dyDescent="0.2">
      <c r="A29" s="41">
        <v>22</v>
      </c>
      <c r="B29" s="40" t="s">
        <v>25</v>
      </c>
      <c r="C29" s="26">
        <v>29</v>
      </c>
      <c r="D29" s="224">
        <v>14</v>
      </c>
      <c r="E29" s="67">
        <v>9</v>
      </c>
      <c r="F29" s="27">
        <f t="shared" ref="F29:F41" si="3">D29/E29*100</f>
        <v>155.55555555555557</v>
      </c>
    </row>
    <row r="30" spans="1:8" x14ac:dyDescent="0.2">
      <c r="A30" s="39">
        <v>23</v>
      </c>
      <c r="B30" s="40" t="s">
        <v>26</v>
      </c>
      <c r="C30" s="26">
        <v>7</v>
      </c>
      <c r="D30" s="224">
        <v>7</v>
      </c>
      <c r="E30" s="67">
        <v>10</v>
      </c>
      <c r="F30" s="27">
        <f t="shared" si="3"/>
        <v>70</v>
      </c>
    </row>
    <row r="31" spans="1:8" x14ac:dyDescent="0.2">
      <c r="A31" s="41">
        <v>24</v>
      </c>
      <c r="B31" s="68" t="s">
        <v>27</v>
      </c>
      <c r="C31" s="26">
        <v>7</v>
      </c>
      <c r="D31" s="224">
        <v>4.25</v>
      </c>
      <c r="E31" s="67">
        <v>16.5</v>
      </c>
      <c r="F31" s="27">
        <f t="shared" si="3"/>
        <v>25.757575757575758</v>
      </c>
    </row>
    <row r="32" spans="1:8" x14ac:dyDescent="0.2">
      <c r="A32" s="39">
        <v>25</v>
      </c>
      <c r="B32" s="68" t="s">
        <v>28</v>
      </c>
      <c r="C32" s="26">
        <v>3</v>
      </c>
      <c r="D32" s="224">
        <v>0.75</v>
      </c>
      <c r="E32" s="67">
        <v>3</v>
      </c>
      <c r="F32" s="27">
        <f t="shared" si="3"/>
        <v>25</v>
      </c>
    </row>
    <row r="33" spans="1:8" x14ac:dyDescent="0.2">
      <c r="A33" s="41">
        <v>26</v>
      </c>
      <c r="B33" s="40" t="s">
        <v>29</v>
      </c>
      <c r="C33" s="26">
        <v>16</v>
      </c>
      <c r="D33" s="224">
        <v>12.25</v>
      </c>
      <c r="E33" s="67">
        <v>6</v>
      </c>
      <c r="F33" s="27">
        <f t="shared" si="3"/>
        <v>204.16666666666666</v>
      </c>
      <c r="H33" s="4"/>
    </row>
    <row r="34" spans="1:8" x14ac:dyDescent="0.2">
      <c r="A34" s="39">
        <v>27</v>
      </c>
      <c r="B34" s="40" t="s">
        <v>30</v>
      </c>
      <c r="C34" s="69">
        <v>21</v>
      </c>
      <c r="D34" s="224">
        <v>10.5</v>
      </c>
      <c r="E34" s="67">
        <v>10</v>
      </c>
      <c r="F34" s="27">
        <f t="shared" si="3"/>
        <v>105</v>
      </c>
    </row>
    <row r="35" spans="1:8" x14ac:dyDescent="0.2">
      <c r="A35" s="41">
        <v>28</v>
      </c>
      <c r="B35" s="40" t="s">
        <v>31</v>
      </c>
      <c r="C35" s="26">
        <v>15</v>
      </c>
      <c r="D35" s="224">
        <v>10.5</v>
      </c>
      <c r="E35" s="67">
        <v>7</v>
      </c>
      <c r="F35" s="27">
        <f t="shared" si="3"/>
        <v>150</v>
      </c>
    </row>
    <row r="36" spans="1:8" x14ac:dyDescent="0.2">
      <c r="A36" s="39">
        <v>29</v>
      </c>
      <c r="B36" s="40" t="s">
        <v>32</v>
      </c>
      <c r="C36" s="26">
        <v>47</v>
      </c>
      <c r="D36" s="224">
        <v>34.5</v>
      </c>
      <c r="E36" s="67">
        <v>14</v>
      </c>
      <c r="F36" s="27">
        <f t="shared" si="3"/>
        <v>246.42857142857144</v>
      </c>
    </row>
    <row r="37" spans="1:8" x14ac:dyDescent="0.2">
      <c r="A37" s="207">
        <v>30</v>
      </c>
      <c r="B37" s="42" t="s">
        <v>33</v>
      </c>
      <c r="C37" s="28">
        <v>27</v>
      </c>
      <c r="D37" s="225">
        <v>15.75</v>
      </c>
      <c r="E37" s="208">
        <v>12</v>
      </c>
      <c r="F37" s="29">
        <f t="shared" si="3"/>
        <v>131.25</v>
      </c>
    </row>
    <row r="38" spans="1:8" x14ac:dyDescent="0.2">
      <c r="A38" s="41">
        <v>31</v>
      </c>
      <c r="B38" s="60" t="s">
        <v>34</v>
      </c>
      <c r="C38" s="64">
        <v>10</v>
      </c>
      <c r="D38" s="228">
        <v>4</v>
      </c>
      <c r="E38" s="206">
        <v>9</v>
      </c>
      <c r="F38" s="65">
        <f t="shared" si="3"/>
        <v>44.444444444444443</v>
      </c>
    </row>
    <row r="39" spans="1:8" x14ac:dyDescent="0.2">
      <c r="A39" s="41">
        <v>32</v>
      </c>
      <c r="B39" s="40" t="s">
        <v>35</v>
      </c>
      <c r="C39" s="26">
        <v>6</v>
      </c>
      <c r="D39" s="224">
        <v>2.25</v>
      </c>
      <c r="E39" s="67">
        <v>9</v>
      </c>
      <c r="F39" s="27">
        <f t="shared" si="3"/>
        <v>25</v>
      </c>
    </row>
    <row r="40" spans="1:8" x14ac:dyDescent="0.2">
      <c r="A40" s="39">
        <v>33</v>
      </c>
      <c r="B40" s="40" t="s">
        <v>36</v>
      </c>
      <c r="C40" s="26">
        <v>10</v>
      </c>
      <c r="D40" s="224">
        <v>4</v>
      </c>
      <c r="E40" s="67">
        <v>7</v>
      </c>
      <c r="F40" s="27">
        <f t="shared" si="3"/>
        <v>57.142857142857139</v>
      </c>
      <c r="G40" s="5"/>
    </row>
    <row r="41" spans="1:8" x14ac:dyDescent="0.2">
      <c r="A41" s="41">
        <v>34</v>
      </c>
      <c r="B41" s="61" t="s">
        <v>37</v>
      </c>
      <c r="C41" s="70">
        <v>28</v>
      </c>
      <c r="D41" s="229">
        <v>14</v>
      </c>
      <c r="E41" s="11">
        <v>7.5</v>
      </c>
      <c r="F41" s="27">
        <f t="shared" si="3"/>
        <v>186.66666666666666</v>
      </c>
    </row>
    <row r="42" spans="1:8" x14ac:dyDescent="0.2">
      <c r="A42" s="249" t="s">
        <v>60</v>
      </c>
      <c r="B42" s="250"/>
      <c r="C42" s="62" t="s">
        <v>570</v>
      </c>
      <c r="D42" s="63" t="s">
        <v>571</v>
      </c>
      <c r="E42" s="30">
        <f>SUM(E27:E41)</f>
        <v>134</v>
      </c>
      <c r="F42" s="30">
        <v>104.66</v>
      </c>
    </row>
    <row r="43" spans="1:8" x14ac:dyDescent="0.2">
      <c r="A43" s="37">
        <v>35</v>
      </c>
      <c r="B43" s="38" t="s">
        <v>38</v>
      </c>
      <c r="C43" s="24">
        <v>6</v>
      </c>
      <c r="D43" s="223">
        <v>3.25</v>
      </c>
      <c r="E43" s="71">
        <v>5</v>
      </c>
      <c r="F43" s="25">
        <f>D43/E43*100</f>
        <v>65</v>
      </c>
    </row>
    <row r="44" spans="1:8" x14ac:dyDescent="0.2">
      <c r="A44" s="39">
        <v>36</v>
      </c>
      <c r="B44" s="40" t="s">
        <v>39</v>
      </c>
      <c r="C44" s="26">
        <v>6</v>
      </c>
      <c r="D44" s="224">
        <v>4.5</v>
      </c>
      <c r="E44" s="67">
        <v>8</v>
      </c>
      <c r="F44" s="65">
        <f>D44/E44*100</f>
        <v>56.25</v>
      </c>
    </row>
    <row r="45" spans="1:8" x14ac:dyDescent="0.2">
      <c r="A45" s="41">
        <v>37</v>
      </c>
      <c r="B45" s="40" t="s">
        <v>40</v>
      </c>
      <c r="C45" s="26">
        <v>0</v>
      </c>
      <c r="D45" s="224">
        <v>0</v>
      </c>
      <c r="E45" s="67">
        <v>2</v>
      </c>
      <c r="F45" s="65">
        <f t="shared" ref="F45:F49" si="4">D45/E45*100</f>
        <v>0</v>
      </c>
    </row>
    <row r="46" spans="1:8" x14ac:dyDescent="0.2">
      <c r="A46" s="39">
        <v>38</v>
      </c>
      <c r="B46" s="40" t="s">
        <v>41</v>
      </c>
      <c r="C46" s="26">
        <v>0</v>
      </c>
      <c r="D46" s="224">
        <v>0</v>
      </c>
      <c r="E46" s="67">
        <v>3</v>
      </c>
      <c r="F46" s="65">
        <f t="shared" si="4"/>
        <v>0</v>
      </c>
    </row>
    <row r="47" spans="1:8" x14ac:dyDescent="0.2">
      <c r="A47" s="41">
        <v>39</v>
      </c>
      <c r="B47" s="40" t="s">
        <v>42</v>
      </c>
      <c r="C47" s="26">
        <v>0</v>
      </c>
      <c r="D47" s="224">
        <v>0</v>
      </c>
      <c r="E47" s="67">
        <v>2</v>
      </c>
      <c r="F47" s="65">
        <f t="shared" si="4"/>
        <v>0</v>
      </c>
    </row>
    <row r="48" spans="1:8" x14ac:dyDescent="0.2">
      <c r="A48" s="39">
        <v>40</v>
      </c>
      <c r="B48" s="40" t="s">
        <v>43</v>
      </c>
      <c r="C48" s="26">
        <v>0</v>
      </c>
      <c r="D48" s="224">
        <v>0</v>
      </c>
      <c r="E48" s="66">
        <v>2</v>
      </c>
      <c r="F48" s="65">
        <f t="shared" si="4"/>
        <v>0</v>
      </c>
    </row>
    <row r="49" spans="1:6" x14ac:dyDescent="0.2">
      <c r="A49" s="41">
        <v>41</v>
      </c>
      <c r="B49" s="61" t="s">
        <v>167</v>
      </c>
      <c r="C49" s="26">
        <v>0</v>
      </c>
      <c r="D49" s="224">
        <v>0</v>
      </c>
      <c r="E49" s="67">
        <v>1</v>
      </c>
      <c r="F49" s="65">
        <f t="shared" si="4"/>
        <v>0</v>
      </c>
    </row>
    <row r="50" spans="1:6" x14ac:dyDescent="0.2">
      <c r="A50" s="78">
        <v>42</v>
      </c>
      <c r="B50" s="61" t="s">
        <v>168</v>
      </c>
      <c r="C50" s="26">
        <v>0</v>
      </c>
      <c r="D50" s="224">
        <v>0</v>
      </c>
      <c r="E50" s="9">
        <v>0</v>
      </c>
      <c r="F50" s="65">
        <v>0</v>
      </c>
    </row>
    <row r="51" spans="1:6" x14ac:dyDescent="0.2">
      <c r="A51" s="78">
        <v>43</v>
      </c>
      <c r="B51" s="61" t="s">
        <v>169</v>
      </c>
      <c r="C51" s="26">
        <v>0</v>
      </c>
      <c r="D51" s="224">
        <v>0</v>
      </c>
      <c r="E51" s="66">
        <v>2.5</v>
      </c>
      <c r="F51" s="65">
        <v>0</v>
      </c>
    </row>
    <row r="52" spans="1:6" x14ac:dyDescent="0.2">
      <c r="A52" s="249" t="s">
        <v>56</v>
      </c>
      <c r="B52" s="250"/>
      <c r="C52" s="62">
        <f>SUM(C43:C51)</f>
        <v>12</v>
      </c>
      <c r="D52" s="63">
        <f>SUM(D43:D51)</f>
        <v>7.75</v>
      </c>
      <c r="E52" s="30">
        <f>SUM(E43:E51)</f>
        <v>25.5</v>
      </c>
      <c r="F52" s="30">
        <f>D52/E52*100</f>
        <v>30.392156862745097</v>
      </c>
    </row>
    <row r="53" spans="1:6" x14ac:dyDescent="0.2">
      <c r="A53" s="37">
        <v>44</v>
      </c>
      <c r="B53" s="38" t="s">
        <v>47</v>
      </c>
      <c r="C53" s="24">
        <v>0</v>
      </c>
      <c r="D53" s="223">
        <v>0</v>
      </c>
      <c r="E53" s="7">
        <v>3</v>
      </c>
      <c r="F53" s="65">
        <f>D53/E53*100</f>
        <v>0</v>
      </c>
    </row>
    <row r="54" spans="1:6" x14ac:dyDescent="0.2">
      <c r="A54" s="72">
        <v>45</v>
      </c>
      <c r="B54" s="61" t="s">
        <v>48</v>
      </c>
      <c r="C54" s="70">
        <v>1</v>
      </c>
      <c r="D54" s="229">
        <v>0.25</v>
      </c>
      <c r="E54" s="73">
        <v>1</v>
      </c>
      <c r="F54" s="27">
        <f>D54/E54*100</f>
        <v>25</v>
      </c>
    </row>
    <row r="55" spans="1:6" x14ac:dyDescent="0.2">
      <c r="A55" s="39">
        <v>46</v>
      </c>
      <c r="B55" s="40" t="s">
        <v>49</v>
      </c>
      <c r="C55" s="26">
        <v>3</v>
      </c>
      <c r="D55" s="224">
        <v>2.25</v>
      </c>
      <c r="E55" s="9">
        <v>5</v>
      </c>
      <c r="F55" s="27">
        <f t="shared" ref="F55:F58" si="5">D55/E55*100</f>
        <v>45</v>
      </c>
    </row>
    <row r="56" spans="1:6" x14ac:dyDescent="0.2">
      <c r="A56" s="39">
        <v>47</v>
      </c>
      <c r="B56" s="40" t="s">
        <v>50</v>
      </c>
      <c r="C56" s="26">
        <v>0</v>
      </c>
      <c r="D56" s="224">
        <v>0</v>
      </c>
      <c r="E56" s="9">
        <v>2</v>
      </c>
      <c r="F56" s="27">
        <f t="shared" si="5"/>
        <v>0</v>
      </c>
    </row>
    <row r="57" spans="1:6" x14ac:dyDescent="0.2">
      <c r="A57" s="39">
        <v>48</v>
      </c>
      <c r="B57" s="40" t="s">
        <v>51</v>
      </c>
      <c r="C57" s="26">
        <v>1</v>
      </c>
      <c r="D57" s="224">
        <v>0.25</v>
      </c>
      <c r="E57" s="9">
        <v>3</v>
      </c>
      <c r="F57" s="27">
        <f t="shared" si="5"/>
        <v>8.3333333333333321</v>
      </c>
    </row>
    <row r="58" spans="1:6" x14ac:dyDescent="0.2">
      <c r="A58" s="72">
        <v>49</v>
      </c>
      <c r="B58" s="61" t="s">
        <v>564</v>
      </c>
      <c r="C58" s="74">
        <v>2</v>
      </c>
      <c r="D58" s="229">
        <v>2</v>
      </c>
      <c r="E58" s="73">
        <v>4</v>
      </c>
      <c r="F58" s="29">
        <f t="shared" si="5"/>
        <v>50</v>
      </c>
    </row>
    <row r="59" spans="1:6" x14ac:dyDescent="0.2">
      <c r="A59" s="261" t="s">
        <v>57</v>
      </c>
      <c r="B59" s="261"/>
      <c r="C59" s="75">
        <f>SUM(C53:C58)</f>
        <v>7</v>
      </c>
      <c r="D59" s="30">
        <f>SUM(D53:D58)</f>
        <v>4.75</v>
      </c>
      <c r="E59" s="76">
        <v>18</v>
      </c>
      <c r="F59" s="63">
        <f>D59/E59*100</f>
        <v>26.388888888888889</v>
      </c>
    </row>
    <row r="60" spans="1:6" ht="18" thickBot="1" x14ac:dyDescent="0.25">
      <c r="A60" s="262" t="s">
        <v>569</v>
      </c>
      <c r="B60" s="263"/>
      <c r="C60" s="81" t="s">
        <v>568</v>
      </c>
      <c r="D60" s="230" t="s">
        <v>572</v>
      </c>
      <c r="E60" s="77">
        <f>E59+E52+E42+E26+E21+E16</f>
        <v>337.5</v>
      </c>
      <c r="F60" s="82">
        <v>91.41</v>
      </c>
    </row>
    <row r="61" spans="1:6" ht="12" customHeight="1" thickTop="1" x14ac:dyDescent="0.2"/>
    <row r="62" spans="1:6" ht="19.5" customHeight="1" x14ac:dyDescent="0.2">
      <c r="A62" s="260" t="s">
        <v>309</v>
      </c>
      <c r="B62" s="260"/>
      <c r="C62" s="260"/>
      <c r="D62" s="260"/>
      <c r="E62" s="260"/>
      <c r="F62" s="260"/>
    </row>
    <row r="63" spans="1:6" ht="19.5" customHeight="1" x14ac:dyDescent="0.2">
      <c r="B63" s="260" t="s">
        <v>310</v>
      </c>
      <c r="C63" s="260"/>
      <c r="D63" s="260"/>
      <c r="E63" s="260"/>
      <c r="F63" s="260"/>
    </row>
    <row r="64" spans="1:6" ht="19.5" customHeight="1" x14ac:dyDescent="0.2">
      <c r="B64" s="260" t="s">
        <v>311</v>
      </c>
      <c r="C64" s="260"/>
      <c r="D64" s="260"/>
      <c r="E64" s="260"/>
      <c r="F64" s="260"/>
    </row>
  </sheetData>
  <mergeCells count="14">
    <mergeCell ref="B64:F64"/>
    <mergeCell ref="A26:B26"/>
    <mergeCell ref="A62:F62"/>
    <mergeCell ref="B63:F63"/>
    <mergeCell ref="A42:B42"/>
    <mergeCell ref="A52:B52"/>
    <mergeCell ref="A59:B59"/>
    <mergeCell ref="A60:B60"/>
    <mergeCell ref="A21:B21"/>
    <mergeCell ref="A16:B16"/>
    <mergeCell ref="C2:F2"/>
    <mergeCell ref="A1:F1"/>
    <mergeCell ref="A2:A4"/>
    <mergeCell ref="B2:B4"/>
  </mergeCells>
  <phoneticPr fontId="0" type="noConversion"/>
  <pageMargins left="0.51" right="0.45" top="0.82677165354330717" bottom="0.86614173228346458" header="0.36" footer="0.23622047244094491"/>
  <pageSetup paperSize="9" scale="94" orientation="portrait" r:id="rId1"/>
  <headerFooter>
    <oddHeader>&amp;R&amp;"TH SarabunPSK,Regular"&amp;12สบวพ. (สมศ. 5.1)</oddHeader>
    <oddFooter>&amp;L&amp;"TH SarabunPSK,Regular"&amp;Z&amp;F</oddFooter>
  </headerFooter>
  <ignoredErrors>
    <ignoredError sqref="C4:E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zoomScalePageLayoutView="50" workbookViewId="0">
      <selection activeCell="E134" sqref="E134"/>
    </sheetView>
  </sheetViews>
  <sheetFormatPr defaultColWidth="9" defaultRowHeight="22.5" x14ac:dyDescent="0.2"/>
  <cols>
    <col min="1" max="1" width="8.75" style="44" customWidth="1"/>
    <col min="2" max="2" width="27.75" style="44" customWidth="1"/>
    <col min="3" max="3" width="61.875" style="91" customWidth="1"/>
    <col min="4" max="4" width="14.75" style="92" customWidth="1"/>
    <col min="5" max="5" width="9.875" style="107" customWidth="1"/>
    <col min="6" max="6" width="16.125" style="44" hidden="1" customWidth="1"/>
    <col min="7" max="8" width="9" style="90"/>
    <col min="9" max="10" width="9" style="44"/>
    <col min="11" max="11" width="25.75" style="44" customWidth="1"/>
    <col min="12" max="16384" width="9" style="44"/>
  </cols>
  <sheetData>
    <row r="1" spans="1:8" x14ac:dyDescent="0.2">
      <c r="A1" s="264" t="s">
        <v>295</v>
      </c>
      <c r="B1" s="264"/>
      <c r="C1" s="264"/>
      <c r="D1" s="264"/>
      <c r="E1" s="264"/>
    </row>
    <row r="2" spans="1:8" x14ac:dyDescent="0.2">
      <c r="A2" s="265" t="s">
        <v>270</v>
      </c>
      <c r="B2" s="265"/>
      <c r="C2" s="265"/>
      <c r="D2" s="265"/>
      <c r="E2" s="265"/>
    </row>
    <row r="3" spans="1:8" x14ac:dyDescent="0.2">
      <c r="A3" s="45" t="s">
        <v>0</v>
      </c>
      <c r="B3" s="45" t="s">
        <v>61</v>
      </c>
      <c r="C3" s="89" t="s">
        <v>62</v>
      </c>
      <c r="D3" s="89" t="s">
        <v>87</v>
      </c>
      <c r="E3" s="84" t="s">
        <v>4</v>
      </c>
    </row>
    <row r="4" spans="1:8" x14ac:dyDescent="0.2">
      <c r="A4" s="45"/>
      <c r="B4" s="85" t="s">
        <v>14</v>
      </c>
      <c r="C4" s="89"/>
      <c r="D4" s="89"/>
      <c r="E4" s="84">
        <f>SUM(E5:E9)</f>
        <v>3</v>
      </c>
    </row>
    <row r="5" spans="1:8" ht="67.5" x14ac:dyDescent="0.2">
      <c r="A5" s="83">
        <v>1</v>
      </c>
      <c r="B5" s="93"/>
      <c r="C5" s="94" t="s">
        <v>170</v>
      </c>
      <c r="D5" s="83" t="s">
        <v>71</v>
      </c>
      <c r="E5" s="100">
        <v>1</v>
      </c>
    </row>
    <row r="6" spans="1:8" ht="67.5" x14ac:dyDescent="0.2">
      <c r="A6" s="46">
        <v>2</v>
      </c>
      <c r="B6" s="48"/>
      <c r="C6" s="48" t="s">
        <v>271</v>
      </c>
      <c r="D6" s="88" t="s">
        <v>145</v>
      </c>
      <c r="E6" s="55">
        <v>0.5</v>
      </c>
    </row>
    <row r="7" spans="1:8" ht="76.5" customHeight="1" x14ac:dyDescent="0.2">
      <c r="A7" s="46">
        <v>3</v>
      </c>
      <c r="B7" s="48"/>
      <c r="C7" s="48" t="s">
        <v>272</v>
      </c>
      <c r="D7" s="88" t="s">
        <v>145</v>
      </c>
      <c r="E7" s="55">
        <v>0.5</v>
      </c>
    </row>
    <row r="8" spans="1:8" ht="45" x14ac:dyDescent="0.2">
      <c r="A8" s="46">
        <v>4</v>
      </c>
      <c r="B8" s="48"/>
      <c r="C8" s="48" t="s">
        <v>273</v>
      </c>
      <c r="D8" s="88" t="s">
        <v>145</v>
      </c>
      <c r="E8" s="55">
        <v>0.5</v>
      </c>
    </row>
    <row r="9" spans="1:8" ht="54.75" customHeight="1" x14ac:dyDescent="0.2">
      <c r="A9" s="47">
        <v>5</v>
      </c>
      <c r="B9" s="96"/>
      <c r="C9" s="96" t="s">
        <v>296</v>
      </c>
      <c r="D9" s="97" t="s">
        <v>145</v>
      </c>
      <c r="E9" s="99">
        <v>0.5</v>
      </c>
    </row>
    <row r="10" spans="1:8" s="52" customFormat="1" x14ac:dyDescent="0.2">
      <c r="A10" s="45"/>
      <c r="B10" s="86" t="s">
        <v>8</v>
      </c>
      <c r="C10" s="86"/>
      <c r="D10" s="89"/>
      <c r="E10" s="84">
        <f>SUM(E11:E23)</f>
        <v>13</v>
      </c>
      <c r="G10" s="105"/>
      <c r="H10" s="105"/>
    </row>
    <row r="11" spans="1:8" ht="67.5" x14ac:dyDescent="0.2">
      <c r="A11" s="125">
        <v>1</v>
      </c>
      <c r="B11" s="184"/>
      <c r="C11" s="162" t="s">
        <v>171</v>
      </c>
      <c r="D11" s="163" t="s">
        <v>566</v>
      </c>
      <c r="E11" s="185">
        <v>1</v>
      </c>
    </row>
    <row r="12" spans="1:8" ht="67.5" x14ac:dyDescent="0.2">
      <c r="A12" s="83">
        <v>2</v>
      </c>
      <c r="B12" s="93"/>
      <c r="C12" s="94" t="s">
        <v>172</v>
      </c>
      <c r="D12" s="95" t="s">
        <v>566</v>
      </c>
      <c r="E12" s="100">
        <v>1</v>
      </c>
    </row>
    <row r="13" spans="1:8" ht="67.5" x14ac:dyDescent="0.2">
      <c r="A13" s="83">
        <v>3</v>
      </c>
      <c r="B13" s="87"/>
      <c r="C13" s="48" t="s">
        <v>173</v>
      </c>
      <c r="D13" s="88" t="s">
        <v>71</v>
      </c>
      <c r="E13" s="55">
        <v>1</v>
      </c>
    </row>
    <row r="14" spans="1:8" ht="52.5" customHeight="1" x14ac:dyDescent="0.2">
      <c r="A14" s="46">
        <v>4</v>
      </c>
      <c r="B14" s="87"/>
      <c r="C14" s="48" t="s">
        <v>174</v>
      </c>
      <c r="D14" s="88" t="s">
        <v>71</v>
      </c>
      <c r="E14" s="55">
        <v>1</v>
      </c>
    </row>
    <row r="15" spans="1:8" ht="67.5" x14ac:dyDescent="0.2">
      <c r="A15" s="83">
        <v>5</v>
      </c>
      <c r="B15" s="87"/>
      <c r="C15" s="48" t="s">
        <v>175</v>
      </c>
      <c r="D15" s="88" t="s">
        <v>71</v>
      </c>
      <c r="E15" s="55">
        <v>1</v>
      </c>
    </row>
    <row r="16" spans="1:8" ht="67.5" x14ac:dyDescent="0.2">
      <c r="A16" s="46">
        <v>6</v>
      </c>
      <c r="B16" s="87"/>
      <c r="C16" s="48" t="s">
        <v>176</v>
      </c>
      <c r="D16" s="88" t="s">
        <v>71</v>
      </c>
      <c r="E16" s="55">
        <v>1</v>
      </c>
    </row>
    <row r="17" spans="1:8" ht="90" x14ac:dyDescent="0.2">
      <c r="A17" s="83">
        <v>7</v>
      </c>
      <c r="B17" s="87"/>
      <c r="C17" s="48" t="s">
        <v>177</v>
      </c>
      <c r="D17" s="88" t="s">
        <v>566</v>
      </c>
      <c r="E17" s="55">
        <v>1</v>
      </c>
    </row>
    <row r="18" spans="1:8" ht="67.5" x14ac:dyDescent="0.2">
      <c r="A18" s="121">
        <v>8</v>
      </c>
      <c r="B18" s="186"/>
      <c r="C18" s="123" t="s">
        <v>178</v>
      </c>
      <c r="D18" s="165" t="s">
        <v>71</v>
      </c>
      <c r="E18" s="167">
        <v>1</v>
      </c>
      <c r="G18" s="44"/>
      <c r="H18" s="44"/>
    </row>
    <row r="19" spans="1:8" ht="67.5" x14ac:dyDescent="0.2">
      <c r="A19" s="83">
        <v>9</v>
      </c>
      <c r="B19" s="93"/>
      <c r="C19" s="53" t="s">
        <v>294</v>
      </c>
      <c r="D19" s="83" t="s">
        <v>566</v>
      </c>
      <c r="E19" s="100">
        <v>1</v>
      </c>
      <c r="G19" s="44"/>
      <c r="H19" s="44"/>
    </row>
    <row r="20" spans="1:8" ht="67.5" x14ac:dyDescent="0.2">
      <c r="A20" s="46">
        <v>10</v>
      </c>
      <c r="B20" s="48"/>
      <c r="C20" s="48" t="s">
        <v>297</v>
      </c>
      <c r="D20" s="88" t="s">
        <v>566</v>
      </c>
      <c r="E20" s="55">
        <v>1</v>
      </c>
    </row>
    <row r="21" spans="1:8" ht="67.5" x14ac:dyDescent="0.2">
      <c r="A21" s="83">
        <v>11</v>
      </c>
      <c r="B21" s="48"/>
      <c r="C21" s="48" t="s">
        <v>298</v>
      </c>
      <c r="D21" s="46" t="s">
        <v>566</v>
      </c>
      <c r="E21" s="55">
        <v>1</v>
      </c>
    </row>
    <row r="22" spans="1:8" ht="45" x14ac:dyDescent="0.2">
      <c r="A22" s="46">
        <v>12</v>
      </c>
      <c r="B22" s="48"/>
      <c r="C22" s="48" t="s">
        <v>299</v>
      </c>
      <c r="D22" s="46" t="s">
        <v>566</v>
      </c>
      <c r="E22" s="55">
        <v>1</v>
      </c>
    </row>
    <row r="23" spans="1:8" ht="67.5" x14ac:dyDescent="0.2">
      <c r="A23" s="49">
        <v>13</v>
      </c>
      <c r="B23" s="96"/>
      <c r="C23" s="96" t="s">
        <v>300</v>
      </c>
      <c r="D23" s="97" t="s">
        <v>71</v>
      </c>
      <c r="E23" s="99">
        <v>1</v>
      </c>
      <c r="G23" s="104"/>
    </row>
    <row r="24" spans="1:8" s="52" customFormat="1" x14ac:dyDescent="0.2">
      <c r="A24" s="45"/>
      <c r="B24" s="86" t="s">
        <v>7</v>
      </c>
      <c r="C24" s="86"/>
      <c r="D24" s="89"/>
      <c r="E24" s="84">
        <f>SUM(E25:E48)</f>
        <v>23</v>
      </c>
      <c r="G24" s="108"/>
      <c r="H24" s="105"/>
    </row>
    <row r="25" spans="1:8" ht="90" x14ac:dyDescent="0.2">
      <c r="A25" s="125">
        <v>1</v>
      </c>
      <c r="B25" s="184"/>
      <c r="C25" s="162" t="s">
        <v>179</v>
      </c>
      <c r="D25" s="163" t="s">
        <v>566</v>
      </c>
      <c r="E25" s="185">
        <v>1</v>
      </c>
      <c r="G25" s="44"/>
      <c r="H25" s="44"/>
    </row>
    <row r="26" spans="1:8" ht="67.5" x14ac:dyDescent="0.2">
      <c r="A26" s="83">
        <v>2</v>
      </c>
      <c r="B26" s="93"/>
      <c r="C26" s="80" t="s">
        <v>276</v>
      </c>
      <c r="D26" s="95" t="s">
        <v>71</v>
      </c>
      <c r="E26" s="100">
        <v>1</v>
      </c>
      <c r="G26" s="44"/>
      <c r="H26" s="44"/>
    </row>
    <row r="27" spans="1:8" ht="67.5" x14ac:dyDescent="0.2">
      <c r="A27" s="83">
        <v>3</v>
      </c>
      <c r="B27" s="87"/>
      <c r="C27" s="48" t="s">
        <v>180</v>
      </c>
      <c r="D27" s="88" t="s">
        <v>71</v>
      </c>
      <c r="E27" s="55">
        <v>1</v>
      </c>
      <c r="G27" s="44"/>
      <c r="H27" s="44"/>
    </row>
    <row r="28" spans="1:8" ht="67.5" x14ac:dyDescent="0.2">
      <c r="A28" s="46">
        <v>4</v>
      </c>
      <c r="B28" s="87"/>
      <c r="C28" s="48" t="s">
        <v>181</v>
      </c>
      <c r="D28" s="88" t="s">
        <v>71</v>
      </c>
      <c r="E28" s="55">
        <v>1</v>
      </c>
      <c r="G28" s="44"/>
      <c r="H28" s="44"/>
    </row>
    <row r="29" spans="1:8" ht="67.5" x14ac:dyDescent="0.2">
      <c r="A29" s="83">
        <v>5</v>
      </c>
      <c r="B29" s="87"/>
      <c r="C29" s="48" t="s">
        <v>182</v>
      </c>
      <c r="D29" s="88" t="s">
        <v>71</v>
      </c>
      <c r="E29" s="55">
        <v>1</v>
      </c>
      <c r="G29" s="44"/>
      <c r="H29" s="44"/>
    </row>
    <row r="30" spans="1:8" ht="67.5" x14ac:dyDescent="0.2">
      <c r="A30" s="46">
        <v>6</v>
      </c>
      <c r="B30" s="87"/>
      <c r="C30" s="48" t="s">
        <v>183</v>
      </c>
      <c r="D30" s="88" t="s">
        <v>71</v>
      </c>
      <c r="E30" s="55">
        <v>1</v>
      </c>
      <c r="G30" s="44"/>
      <c r="H30" s="44"/>
    </row>
    <row r="31" spans="1:8" ht="67.5" x14ac:dyDescent="0.2">
      <c r="A31" s="83">
        <v>7</v>
      </c>
      <c r="B31" s="87"/>
      <c r="C31" s="48" t="s">
        <v>184</v>
      </c>
      <c r="D31" s="88" t="s">
        <v>71</v>
      </c>
      <c r="E31" s="55">
        <v>1</v>
      </c>
      <c r="G31" s="44"/>
      <c r="H31" s="44"/>
    </row>
    <row r="32" spans="1:8" ht="67.5" x14ac:dyDescent="0.2">
      <c r="A32" s="121">
        <v>8</v>
      </c>
      <c r="B32" s="186"/>
      <c r="C32" s="123" t="s">
        <v>185</v>
      </c>
      <c r="D32" s="165" t="s">
        <v>71</v>
      </c>
      <c r="E32" s="167">
        <v>1</v>
      </c>
    </row>
    <row r="33" spans="1:8" ht="67.5" x14ac:dyDescent="0.2">
      <c r="A33" s="83">
        <v>9</v>
      </c>
      <c r="B33" s="93"/>
      <c r="C33" s="94" t="s">
        <v>312</v>
      </c>
      <c r="D33" s="95" t="s">
        <v>71</v>
      </c>
      <c r="E33" s="100">
        <v>1</v>
      </c>
    </row>
    <row r="34" spans="1:8" ht="45" x14ac:dyDescent="0.2">
      <c r="A34" s="46">
        <v>10</v>
      </c>
      <c r="B34" s="87"/>
      <c r="C34" s="48" t="s">
        <v>274</v>
      </c>
      <c r="D34" s="88" t="s">
        <v>145</v>
      </c>
      <c r="E34" s="55">
        <v>0.5</v>
      </c>
    </row>
    <row r="35" spans="1:8" ht="90" x14ac:dyDescent="0.2">
      <c r="A35" s="83">
        <v>11</v>
      </c>
      <c r="B35" s="87"/>
      <c r="C35" s="48" t="s">
        <v>188</v>
      </c>
      <c r="D35" s="88" t="s">
        <v>71</v>
      </c>
      <c r="E35" s="55">
        <v>1</v>
      </c>
      <c r="G35" s="44"/>
      <c r="H35" s="44"/>
    </row>
    <row r="36" spans="1:8" ht="67.5" x14ac:dyDescent="0.2">
      <c r="A36" s="46">
        <v>12</v>
      </c>
      <c r="B36" s="87"/>
      <c r="C36" s="48" t="s">
        <v>186</v>
      </c>
      <c r="D36" s="88" t="s">
        <v>71</v>
      </c>
      <c r="E36" s="55">
        <v>1</v>
      </c>
      <c r="G36" s="44"/>
      <c r="H36" s="44"/>
    </row>
    <row r="37" spans="1:8" ht="67.5" x14ac:dyDescent="0.2">
      <c r="A37" s="83">
        <v>13</v>
      </c>
      <c r="B37" s="87"/>
      <c r="C37" s="51" t="s">
        <v>187</v>
      </c>
      <c r="D37" s="88" t="s">
        <v>71</v>
      </c>
      <c r="E37" s="55">
        <v>1</v>
      </c>
      <c r="G37" s="44"/>
      <c r="H37" s="44"/>
    </row>
    <row r="38" spans="1:8" ht="67.5" x14ac:dyDescent="0.2">
      <c r="A38" s="46">
        <v>14</v>
      </c>
      <c r="B38" s="87"/>
      <c r="C38" s="48" t="s">
        <v>189</v>
      </c>
      <c r="D38" s="88" t="s">
        <v>71</v>
      </c>
      <c r="E38" s="55">
        <v>1</v>
      </c>
      <c r="G38" s="44"/>
      <c r="H38" s="44"/>
    </row>
    <row r="39" spans="1:8" ht="67.5" x14ac:dyDescent="0.2">
      <c r="A39" s="121">
        <v>15</v>
      </c>
      <c r="B39" s="186"/>
      <c r="C39" s="123" t="s">
        <v>190</v>
      </c>
      <c r="D39" s="165" t="s">
        <v>71</v>
      </c>
      <c r="E39" s="167">
        <v>1</v>
      </c>
      <c r="G39" s="44"/>
      <c r="H39" s="44"/>
    </row>
    <row r="40" spans="1:8" ht="67.5" x14ac:dyDescent="0.2">
      <c r="A40" s="83">
        <v>16</v>
      </c>
      <c r="B40" s="93"/>
      <c r="C40" s="94" t="s">
        <v>191</v>
      </c>
      <c r="D40" s="95" t="s">
        <v>71</v>
      </c>
      <c r="E40" s="100">
        <v>1</v>
      </c>
      <c r="G40" s="44"/>
      <c r="H40" s="44"/>
    </row>
    <row r="41" spans="1:8" ht="90" x14ac:dyDescent="0.2">
      <c r="A41" s="83">
        <v>17</v>
      </c>
      <c r="B41" s="87"/>
      <c r="C41" s="48" t="s">
        <v>192</v>
      </c>
      <c r="D41" s="88" t="s">
        <v>71</v>
      </c>
      <c r="E41" s="55">
        <v>1</v>
      </c>
      <c r="G41" s="44"/>
      <c r="H41" s="44"/>
    </row>
    <row r="42" spans="1:8" ht="70.5" x14ac:dyDescent="0.2">
      <c r="A42" s="46">
        <v>18</v>
      </c>
      <c r="B42" s="87"/>
      <c r="C42" s="50" t="s">
        <v>277</v>
      </c>
      <c r="D42" s="88" t="s">
        <v>71</v>
      </c>
      <c r="E42" s="55">
        <v>1</v>
      </c>
      <c r="G42" s="44"/>
      <c r="H42" s="44"/>
    </row>
    <row r="43" spans="1:8" ht="70.5" x14ac:dyDescent="0.2">
      <c r="A43" s="83">
        <v>19</v>
      </c>
      <c r="B43" s="87"/>
      <c r="C43" s="48" t="s">
        <v>193</v>
      </c>
      <c r="D43" s="88" t="s">
        <v>71</v>
      </c>
      <c r="E43" s="55">
        <v>1</v>
      </c>
      <c r="G43" s="44"/>
      <c r="H43" s="44"/>
    </row>
    <row r="44" spans="1:8" ht="90" x14ac:dyDescent="0.2">
      <c r="A44" s="46">
        <v>20</v>
      </c>
      <c r="B44" s="87"/>
      <c r="C44" s="50" t="s">
        <v>278</v>
      </c>
      <c r="D44" s="88" t="s">
        <v>71</v>
      </c>
      <c r="E44" s="55">
        <v>1</v>
      </c>
      <c r="G44" s="44"/>
      <c r="H44" s="44"/>
    </row>
    <row r="45" spans="1:8" ht="70.5" x14ac:dyDescent="0.2">
      <c r="A45" s="121">
        <v>21</v>
      </c>
      <c r="B45" s="186"/>
      <c r="C45" s="187" t="s">
        <v>279</v>
      </c>
      <c r="D45" s="165" t="s">
        <v>71</v>
      </c>
      <c r="E45" s="167">
        <v>1</v>
      </c>
    </row>
    <row r="46" spans="1:8" ht="67.5" x14ac:dyDescent="0.2">
      <c r="A46" s="83">
        <v>22</v>
      </c>
      <c r="B46" s="93"/>
      <c r="C46" s="94" t="s">
        <v>194</v>
      </c>
      <c r="D46" s="95" t="s">
        <v>71</v>
      </c>
      <c r="E46" s="100">
        <v>1</v>
      </c>
      <c r="G46" s="44"/>
      <c r="H46" s="44"/>
    </row>
    <row r="47" spans="1:8" ht="67.5" x14ac:dyDescent="0.2">
      <c r="A47" s="83">
        <v>23</v>
      </c>
      <c r="B47" s="48"/>
      <c r="C47" s="48" t="s">
        <v>275</v>
      </c>
      <c r="D47" s="88" t="s">
        <v>145</v>
      </c>
      <c r="E47" s="55">
        <v>0.5</v>
      </c>
      <c r="G47" s="44"/>
      <c r="H47" s="44"/>
    </row>
    <row r="48" spans="1:8" ht="67.5" x14ac:dyDescent="0.2">
      <c r="A48" s="46">
        <v>24</v>
      </c>
      <c r="B48" s="98"/>
      <c r="C48" s="96" t="s">
        <v>195</v>
      </c>
      <c r="D48" s="97" t="s">
        <v>71</v>
      </c>
      <c r="E48" s="99">
        <v>1</v>
      </c>
      <c r="G48" s="44"/>
      <c r="H48" s="44"/>
    </row>
    <row r="49" spans="1:8" s="52" customFormat="1" x14ac:dyDescent="0.2">
      <c r="A49" s="45"/>
      <c r="B49" s="85" t="s">
        <v>46</v>
      </c>
      <c r="C49" s="86"/>
      <c r="D49" s="89"/>
      <c r="E49" s="84">
        <f>SUM(E50:E56)</f>
        <v>7</v>
      </c>
    </row>
    <row r="50" spans="1:8" ht="67.5" x14ac:dyDescent="0.2">
      <c r="A50" s="83">
        <v>1</v>
      </c>
      <c r="B50" s="93"/>
      <c r="C50" s="80" t="s">
        <v>280</v>
      </c>
      <c r="D50" s="95" t="s">
        <v>71</v>
      </c>
      <c r="E50" s="100">
        <v>1</v>
      </c>
      <c r="G50" s="44"/>
      <c r="H50" s="44"/>
    </row>
    <row r="51" spans="1:8" ht="90" x14ac:dyDescent="0.2">
      <c r="A51" s="46">
        <v>2</v>
      </c>
      <c r="B51" s="87"/>
      <c r="C51" s="48" t="s">
        <v>196</v>
      </c>
      <c r="D51" s="88" t="s">
        <v>566</v>
      </c>
      <c r="E51" s="55">
        <v>1</v>
      </c>
      <c r="G51" s="44"/>
      <c r="H51" s="44"/>
    </row>
    <row r="52" spans="1:8" ht="67.5" x14ac:dyDescent="0.2">
      <c r="A52" s="121">
        <v>3</v>
      </c>
      <c r="B52" s="186"/>
      <c r="C52" s="123" t="s">
        <v>197</v>
      </c>
      <c r="D52" s="165" t="s">
        <v>71</v>
      </c>
      <c r="E52" s="167">
        <v>1</v>
      </c>
      <c r="G52" s="44"/>
      <c r="H52" s="44"/>
    </row>
    <row r="53" spans="1:8" ht="67.5" x14ac:dyDescent="0.2">
      <c r="A53" s="83">
        <v>4</v>
      </c>
      <c r="B53" s="93"/>
      <c r="C53" s="94" t="s">
        <v>198</v>
      </c>
      <c r="D53" s="95" t="s">
        <v>71</v>
      </c>
      <c r="E53" s="100">
        <v>1</v>
      </c>
      <c r="G53" s="44"/>
      <c r="H53" s="44"/>
    </row>
    <row r="54" spans="1:8" ht="90" x14ac:dyDescent="0.2">
      <c r="A54" s="83">
        <v>5</v>
      </c>
      <c r="B54" s="87"/>
      <c r="C54" s="48" t="s">
        <v>199</v>
      </c>
      <c r="D54" s="88" t="s">
        <v>71</v>
      </c>
      <c r="E54" s="55">
        <v>1</v>
      </c>
      <c r="G54" s="44"/>
      <c r="H54" s="44"/>
    </row>
    <row r="55" spans="1:8" ht="67.5" x14ac:dyDescent="0.2">
      <c r="A55" s="46">
        <v>6</v>
      </c>
      <c r="B55" s="87"/>
      <c r="C55" s="48" t="s">
        <v>200</v>
      </c>
      <c r="D55" s="88" t="s">
        <v>71</v>
      </c>
      <c r="E55" s="55">
        <v>1</v>
      </c>
      <c r="G55" s="44"/>
      <c r="H55" s="44"/>
    </row>
    <row r="56" spans="1:8" ht="98.25" customHeight="1" x14ac:dyDescent="0.2">
      <c r="A56" s="83">
        <v>7</v>
      </c>
      <c r="B56" s="98"/>
      <c r="C56" s="96" t="s">
        <v>201</v>
      </c>
      <c r="D56" s="97" t="s">
        <v>566</v>
      </c>
      <c r="E56" s="99">
        <v>1</v>
      </c>
      <c r="G56" s="44"/>
      <c r="H56" s="44"/>
    </row>
    <row r="57" spans="1:8" x14ac:dyDescent="0.2">
      <c r="A57" s="45"/>
      <c r="B57" s="85" t="s">
        <v>202</v>
      </c>
      <c r="C57" s="86"/>
      <c r="D57" s="89"/>
      <c r="E57" s="84">
        <f>SUM(E58:E66)</f>
        <v>9</v>
      </c>
      <c r="G57" s="44"/>
      <c r="H57" s="44"/>
    </row>
    <row r="58" spans="1:8" ht="90" x14ac:dyDescent="0.2">
      <c r="A58" s="125">
        <v>1</v>
      </c>
      <c r="B58" s="184"/>
      <c r="C58" s="162" t="s">
        <v>203</v>
      </c>
      <c r="D58" s="163" t="s">
        <v>71</v>
      </c>
      <c r="E58" s="185">
        <v>1</v>
      </c>
      <c r="G58" s="44"/>
      <c r="H58" s="44"/>
    </row>
    <row r="59" spans="1:8" ht="67.5" x14ac:dyDescent="0.2">
      <c r="A59" s="83">
        <v>2</v>
      </c>
      <c r="B59" s="93"/>
      <c r="C59" s="94" t="s">
        <v>204</v>
      </c>
      <c r="D59" s="95" t="s">
        <v>71</v>
      </c>
      <c r="E59" s="100">
        <v>1</v>
      </c>
      <c r="G59" s="44"/>
      <c r="H59" s="44"/>
    </row>
    <row r="60" spans="1:8" ht="67.5" x14ac:dyDescent="0.2">
      <c r="A60" s="83">
        <v>3</v>
      </c>
      <c r="B60" s="87"/>
      <c r="C60" s="50" t="s">
        <v>281</v>
      </c>
      <c r="D60" s="88" t="s">
        <v>71</v>
      </c>
      <c r="E60" s="55">
        <v>1</v>
      </c>
      <c r="G60" s="44"/>
      <c r="H60" s="44"/>
    </row>
    <row r="61" spans="1:8" ht="67.5" x14ac:dyDescent="0.2">
      <c r="A61" s="46">
        <v>4</v>
      </c>
      <c r="B61" s="87"/>
      <c r="C61" s="48" t="s">
        <v>205</v>
      </c>
      <c r="D61" s="88" t="s">
        <v>71</v>
      </c>
      <c r="E61" s="55">
        <v>1</v>
      </c>
      <c r="G61" s="44"/>
      <c r="H61" s="44"/>
    </row>
    <row r="62" spans="1:8" ht="67.5" x14ac:dyDescent="0.2">
      <c r="A62" s="83">
        <v>5</v>
      </c>
      <c r="B62" s="87"/>
      <c r="C62" s="48" t="s">
        <v>206</v>
      </c>
      <c r="D62" s="88" t="s">
        <v>71</v>
      </c>
      <c r="E62" s="55">
        <v>1</v>
      </c>
      <c r="G62" s="44"/>
      <c r="H62" s="44"/>
    </row>
    <row r="63" spans="1:8" ht="112.5" x14ac:dyDescent="0.2">
      <c r="A63" s="121">
        <v>6</v>
      </c>
      <c r="B63" s="186"/>
      <c r="C63" s="139" t="s">
        <v>207</v>
      </c>
      <c r="D63" s="165" t="s">
        <v>71</v>
      </c>
      <c r="E63" s="167">
        <v>1</v>
      </c>
      <c r="G63" s="44"/>
      <c r="H63" s="44"/>
    </row>
    <row r="64" spans="1:8" ht="112.5" x14ac:dyDescent="0.2">
      <c r="A64" s="83">
        <v>7</v>
      </c>
      <c r="B64" s="93"/>
      <c r="C64" s="93" t="s">
        <v>208</v>
      </c>
      <c r="D64" s="95" t="s">
        <v>71</v>
      </c>
      <c r="E64" s="100">
        <v>1</v>
      </c>
      <c r="G64" s="44"/>
      <c r="H64" s="44"/>
    </row>
    <row r="65" spans="1:8" ht="90" x14ac:dyDescent="0.2">
      <c r="A65" s="46">
        <v>8</v>
      </c>
      <c r="B65" s="87"/>
      <c r="C65" s="48" t="s">
        <v>209</v>
      </c>
      <c r="D65" s="88" t="s">
        <v>71</v>
      </c>
      <c r="E65" s="55">
        <v>1</v>
      </c>
      <c r="G65" s="44"/>
      <c r="H65" s="44"/>
    </row>
    <row r="66" spans="1:8" ht="67.5" x14ac:dyDescent="0.2">
      <c r="A66" s="49">
        <v>9</v>
      </c>
      <c r="B66" s="98"/>
      <c r="C66" s="96" t="s">
        <v>210</v>
      </c>
      <c r="D66" s="97" t="s">
        <v>71</v>
      </c>
      <c r="E66" s="99">
        <v>1</v>
      </c>
      <c r="G66" s="44"/>
      <c r="H66" s="44"/>
    </row>
    <row r="67" spans="1:8" s="52" customFormat="1" x14ac:dyDescent="0.2">
      <c r="A67" s="45"/>
      <c r="B67" s="85" t="s">
        <v>302</v>
      </c>
      <c r="C67" s="86"/>
      <c r="D67" s="89"/>
      <c r="E67" s="84">
        <f>SUM(E68:E69)</f>
        <v>2</v>
      </c>
    </row>
    <row r="68" spans="1:8" ht="72" customHeight="1" x14ac:dyDescent="0.2">
      <c r="A68" s="83">
        <v>1</v>
      </c>
      <c r="B68" s="93"/>
      <c r="C68" s="53" t="s">
        <v>211</v>
      </c>
      <c r="D68" s="95" t="s">
        <v>71</v>
      </c>
      <c r="E68" s="100">
        <v>1</v>
      </c>
      <c r="G68" s="44"/>
      <c r="H68" s="44"/>
    </row>
    <row r="69" spans="1:8" ht="67.5" x14ac:dyDescent="0.2">
      <c r="A69" s="121">
        <v>2</v>
      </c>
      <c r="B69" s="186"/>
      <c r="C69" s="123" t="s">
        <v>212</v>
      </c>
      <c r="D69" s="165" t="s">
        <v>71</v>
      </c>
      <c r="E69" s="167">
        <v>1</v>
      </c>
      <c r="G69" s="44"/>
      <c r="H69" s="44"/>
    </row>
    <row r="70" spans="1:8" x14ac:dyDescent="0.2">
      <c r="A70" s="45"/>
      <c r="B70" s="85" t="s">
        <v>213</v>
      </c>
      <c r="C70" s="86"/>
      <c r="D70" s="89"/>
      <c r="E70" s="84">
        <f>SUM(E71:E74)</f>
        <v>4</v>
      </c>
      <c r="G70" s="44"/>
      <c r="H70" s="44"/>
    </row>
    <row r="71" spans="1:8" ht="67.5" x14ac:dyDescent="0.2">
      <c r="A71" s="83">
        <v>1</v>
      </c>
      <c r="B71" s="93"/>
      <c r="C71" s="94" t="s">
        <v>214</v>
      </c>
      <c r="D71" s="95" t="s">
        <v>71</v>
      </c>
      <c r="E71" s="100">
        <v>1</v>
      </c>
      <c r="G71" s="44"/>
      <c r="H71" s="44"/>
    </row>
    <row r="72" spans="1:8" ht="67.5" x14ac:dyDescent="0.2">
      <c r="A72" s="46">
        <v>2</v>
      </c>
      <c r="B72" s="87"/>
      <c r="C72" s="51" t="s">
        <v>215</v>
      </c>
      <c r="D72" s="88" t="s">
        <v>71</v>
      </c>
      <c r="E72" s="55">
        <v>1</v>
      </c>
      <c r="G72" s="44"/>
      <c r="H72" s="44"/>
    </row>
    <row r="73" spans="1:8" ht="67.5" x14ac:dyDescent="0.2">
      <c r="A73" s="83">
        <v>3</v>
      </c>
      <c r="B73" s="87"/>
      <c r="C73" s="48" t="s">
        <v>216</v>
      </c>
      <c r="D73" s="88" t="s">
        <v>71</v>
      </c>
      <c r="E73" s="55">
        <v>1</v>
      </c>
      <c r="G73" s="44"/>
      <c r="H73" s="44"/>
    </row>
    <row r="74" spans="1:8" ht="67.5" x14ac:dyDescent="0.2">
      <c r="A74" s="47">
        <v>4</v>
      </c>
      <c r="B74" s="98"/>
      <c r="C74" s="96" t="s">
        <v>303</v>
      </c>
      <c r="D74" s="97" t="s">
        <v>71</v>
      </c>
      <c r="E74" s="99">
        <v>1</v>
      </c>
      <c r="G74" s="44"/>
      <c r="H74" s="44"/>
    </row>
    <row r="75" spans="1:8" s="52" customFormat="1" x14ac:dyDescent="0.2">
      <c r="A75" s="45"/>
      <c r="B75" s="85" t="s">
        <v>217</v>
      </c>
      <c r="C75" s="86"/>
      <c r="D75" s="89"/>
      <c r="E75" s="84">
        <f>SUM(E76:E79)</f>
        <v>4</v>
      </c>
    </row>
    <row r="76" spans="1:8" ht="67.5" x14ac:dyDescent="0.2">
      <c r="A76" s="83">
        <v>1</v>
      </c>
      <c r="B76" s="93"/>
      <c r="C76" s="94" t="s">
        <v>218</v>
      </c>
      <c r="D76" s="95" t="s">
        <v>71</v>
      </c>
      <c r="E76" s="100">
        <v>1</v>
      </c>
      <c r="G76" s="44"/>
      <c r="H76" s="44"/>
    </row>
    <row r="77" spans="1:8" ht="67.5" x14ac:dyDescent="0.2">
      <c r="A77" s="121">
        <v>2</v>
      </c>
      <c r="B77" s="186"/>
      <c r="C77" s="123" t="s">
        <v>219</v>
      </c>
      <c r="D77" s="165" t="s">
        <v>566</v>
      </c>
      <c r="E77" s="167">
        <v>1</v>
      </c>
      <c r="G77" s="44"/>
      <c r="H77" s="44"/>
    </row>
    <row r="78" spans="1:8" ht="67.5" x14ac:dyDescent="0.2">
      <c r="A78" s="83">
        <v>3</v>
      </c>
      <c r="B78" s="93"/>
      <c r="C78" s="94" t="s">
        <v>220</v>
      </c>
      <c r="D78" s="95" t="s">
        <v>71</v>
      </c>
      <c r="E78" s="100">
        <v>1</v>
      </c>
      <c r="G78" s="44"/>
      <c r="H78" s="44"/>
    </row>
    <row r="79" spans="1:8" ht="67.5" x14ac:dyDescent="0.2">
      <c r="A79" s="47">
        <v>4</v>
      </c>
      <c r="B79" s="98"/>
      <c r="C79" s="96" t="s">
        <v>221</v>
      </c>
      <c r="D79" s="97" t="s">
        <v>71</v>
      </c>
      <c r="E79" s="99">
        <v>1</v>
      </c>
      <c r="G79" s="44"/>
      <c r="H79" s="44"/>
    </row>
    <row r="80" spans="1:8" x14ac:dyDescent="0.2">
      <c r="A80" s="45"/>
      <c r="B80" s="85" t="s">
        <v>15</v>
      </c>
      <c r="C80" s="86"/>
      <c r="D80" s="89"/>
      <c r="E80" s="84">
        <f>SUM(E81)</f>
        <v>1</v>
      </c>
      <c r="G80" s="44"/>
      <c r="H80" s="44"/>
    </row>
    <row r="81" spans="1:8" ht="45" x14ac:dyDescent="0.2">
      <c r="A81" s="49">
        <v>1</v>
      </c>
      <c r="B81" s="101"/>
      <c r="C81" s="54" t="s">
        <v>222</v>
      </c>
      <c r="D81" s="102" t="s">
        <v>71</v>
      </c>
      <c r="E81" s="103">
        <v>1</v>
      </c>
      <c r="G81" s="44"/>
      <c r="H81" s="44"/>
    </row>
    <row r="82" spans="1:8" s="52" customFormat="1" x14ac:dyDescent="0.2">
      <c r="A82" s="45"/>
      <c r="B82" s="85" t="s">
        <v>13</v>
      </c>
      <c r="C82" s="79"/>
      <c r="D82" s="89"/>
      <c r="E82" s="84">
        <f>SUM(E83:E133)</f>
        <v>51</v>
      </c>
    </row>
    <row r="83" spans="1:8" ht="67.5" x14ac:dyDescent="0.2">
      <c r="A83" s="83">
        <v>1</v>
      </c>
      <c r="B83" s="93"/>
      <c r="C83" s="94" t="s">
        <v>223</v>
      </c>
      <c r="D83" s="95" t="s">
        <v>71</v>
      </c>
      <c r="E83" s="100">
        <v>1</v>
      </c>
      <c r="G83" s="44"/>
      <c r="H83" s="44"/>
    </row>
    <row r="84" spans="1:8" ht="90" x14ac:dyDescent="0.2">
      <c r="A84" s="46">
        <v>2</v>
      </c>
      <c r="B84" s="87"/>
      <c r="C84" s="48" t="s">
        <v>224</v>
      </c>
      <c r="D84" s="88" t="s">
        <v>71</v>
      </c>
      <c r="E84" s="55">
        <v>1</v>
      </c>
      <c r="G84" s="44"/>
      <c r="H84" s="44"/>
    </row>
    <row r="85" spans="1:8" ht="67.5" x14ac:dyDescent="0.2">
      <c r="A85" s="121">
        <v>3</v>
      </c>
      <c r="B85" s="186"/>
      <c r="C85" s="139" t="s">
        <v>225</v>
      </c>
      <c r="D85" s="165" t="s">
        <v>71</v>
      </c>
      <c r="E85" s="167">
        <v>1</v>
      </c>
      <c r="G85" s="44"/>
      <c r="H85" s="44"/>
    </row>
    <row r="86" spans="1:8" ht="67.5" x14ac:dyDescent="0.2">
      <c r="A86" s="83">
        <v>4</v>
      </c>
      <c r="B86" s="93"/>
      <c r="C86" s="94" t="s">
        <v>226</v>
      </c>
      <c r="D86" s="95" t="s">
        <v>71</v>
      </c>
      <c r="E86" s="100">
        <v>1</v>
      </c>
      <c r="G86" s="44"/>
      <c r="H86" s="44"/>
    </row>
    <row r="87" spans="1:8" ht="67.5" x14ac:dyDescent="0.2">
      <c r="A87" s="83">
        <v>5</v>
      </c>
      <c r="B87" s="87"/>
      <c r="C87" s="48" t="s">
        <v>227</v>
      </c>
      <c r="D87" s="88" t="s">
        <v>71</v>
      </c>
      <c r="E87" s="55">
        <v>1</v>
      </c>
    </row>
    <row r="88" spans="1:8" ht="90" x14ac:dyDescent="0.2">
      <c r="A88" s="46">
        <v>6</v>
      </c>
      <c r="B88" s="87"/>
      <c r="C88" s="50" t="s">
        <v>282</v>
      </c>
      <c r="D88" s="88" t="s">
        <v>71</v>
      </c>
      <c r="E88" s="55">
        <v>1</v>
      </c>
      <c r="G88" s="44"/>
      <c r="H88" s="44"/>
    </row>
    <row r="89" spans="1:8" ht="90" x14ac:dyDescent="0.2">
      <c r="A89" s="83">
        <v>7</v>
      </c>
      <c r="B89" s="87"/>
      <c r="C89" s="50" t="s">
        <v>283</v>
      </c>
      <c r="D89" s="88" t="s">
        <v>71</v>
      </c>
      <c r="E89" s="55">
        <v>1</v>
      </c>
      <c r="G89" s="44"/>
      <c r="H89" s="44"/>
    </row>
    <row r="90" spans="1:8" ht="90" x14ac:dyDescent="0.2">
      <c r="A90" s="46">
        <v>8</v>
      </c>
      <c r="B90" s="87"/>
      <c r="C90" s="48" t="s">
        <v>228</v>
      </c>
      <c r="D90" s="88" t="s">
        <v>71</v>
      </c>
      <c r="E90" s="55">
        <v>1</v>
      </c>
      <c r="G90" s="44"/>
      <c r="H90" s="44"/>
    </row>
    <row r="91" spans="1:8" ht="67.5" x14ac:dyDescent="0.2">
      <c r="A91" s="121">
        <v>9</v>
      </c>
      <c r="B91" s="186"/>
      <c r="C91" s="123" t="s">
        <v>229</v>
      </c>
      <c r="D91" s="165" t="s">
        <v>566</v>
      </c>
      <c r="E91" s="167">
        <v>1</v>
      </c>
      <c r="G91" s="44"/>
      <c r="H91" s="44"/>
    </row>
    <row r="92" spans="1:8" ht="67.5" x14ac:dyDescent="0.2">
      <c r="A92" s="83">
        <v>10</v>
      </c>
      <c r="B92" s="93"/>
      <c r="C92" s="53" t="s">
        <v>284</v>
      </c>
      <c r="D92" s="95" t="s">
        <v>71</v>
      </c>
      <c r="E92" s="100">
        <v>1</v>
      </c>
      <c r="G92" s="44"/>
      <c r="H92" s="44"/>
    </row>
    <row r="93" spans="1:8" ht="67.5" x14ac:dyDescent="0.2">
      <c r="A93" s="83">
        <v>11</v>
      </c>
      <c r="B93" s="87"/>
      <c r="C93" s="50" t="s">
        <v>230</v>
      </c>
      <c r="D93" s="88" t="s">
        <v>71</v>
      </c>
      <c r="E93" s="55">
        <v>1</v>
      </c>
      <c r="G93" s="44"/>
      <c r="H93" s="44"/>
    </row>
    <row r="94" spans="1:8" ht="67.5" x14ac:dyDescent="0.2">
      <c r="A94" s="46">
        <v>12</v>
      </c>
      <c r="B94" s="87"/>
      <c r="C94" s="48" t="s">
        <v>231</v>
      </c>
      <c r="D94" s="88" t="s">
        <v>71</v>
      </c>
      <c r="E94" s="55">
        <v>1</v>
      </c>
      <c r="G94" s="44"/>
      <c r="H94" s="44"/>
    </row>
    <row r="95" spans="1:8" ht="45" x14ac:dyDescent="0.2">
      <c r="A95" s="83">
        <v>13</v>
      </c>
      <c r="B95" s="87"/>
      <c r="C95" s="51" t="s">
        <v>232</v>
      </c>
      <c r="D95" s="88" t="s">
        <v>71</v>
      </c>
      <c r="E95" s="55">
        <v>1</v>
      </c>
      <c r="G95" s="44"/>
      <c r="H95" s="44"/>
    </row>
    <row r="96" spans="1:8" ht="67.5" x14ac:dyDescent="0.2">
      <c r="A96" s="46">
        <v>14</v>
      </c>
      <c r="B96" s="87"/>
      <c r="C96" s="48" t="s">
        <v>233</v>
      </c>
      <c r="D96" s="88" t="s">
        <v>71</v>
      </c>
      <c r="E96" s="55">
        <v>1</v>
      </c>
      <c r="G96" s="44"/>
      <c r="H96" s="44"/>
    </row>
    <row r="97" spans="1:8" ht="90" x14ac:dyDescent="0.2">
      <c r="A97" s="83">
        <v>15</v>
      </c>
      <c r="B97" s="87"/>
      <c r="C97" s="48" t="s">
        <v>234</v>
      </c>
      <c r="D97" s="88" t="s">
        <v>71</v>
      </c>
      <c r="E97" s="55">
        <v>1</v>
      </c>
      <c r="G97" s="44"/>
      <c r="H97" s="44"/>
    </row>
    <row r="98" spans="1:8" ht="67.5" x14ac:dyDescent="0.2">
      <c r="A98" s="121">
        <v>16</v>
      </c>
      <c r="B98" s="186"/>
      <c r="C98" s="123" t="s">
        <v>235</v>
      </c>
      <c r="D98" s="165" t="s">
        <v>71</v>
      </c>
      <c r="E98" s="167">
        <v>1</v>
      </c>
      <c r="G98" s="44"/>
      <c r="H98" s="44"/>
    </row>
    <row r="99" spans="1:8" ht="67.5" x14ac:dyDescent="0.2">
      <c r="A99" s="83">
        <v>17</v>
      </c>
      <c r="B99" s="93"/>
      <c r="C99" s="94" t="s">
        <v>236</v>
      </c>
      <c r="D99" s="95" t="s">
        <v>71</v>
      </c>
      <c r="E99" s="100">
        <v>1</v>
      </c>
      <c r="G99" s="44"/>
      <c r="H99" s="44"/>
    </row>
    <row r="100" spans="1:8" ht="72.75" customHeight="1" x14ac:dyDescent="0.2">
      <c r="A100" s="46">
        <v>18</v>
      </c>
      <c r="B100" s="87"/>
      <c r="C100" s="51" t="s">
        <v>237</v>
      </c>
      <c r="D100" s="88" t="s">
        <v>71</v>
      </c>
      <c r="E100" s="55">
        <v>1</v>
      </c>
    </row>
    <row r="101" spans="1:8" ht="90" x14ac:dyDescent="0.2">
      <c r="A101" s="83">
        <v>19</v>
      </c>
      <c r="B101" s="87"/>
      <c r="C101" s="48" t="s">
        <v>238</v>
      </c>
      <c r="D101" s="88" t="s">
        <v>71</v>
      </c>
      <c r="E101" s="55">
        <v>1</v>
      </c>
      <c r="G101" s="44"/>
      <c r="H101" s="44"/>
    </row>
    <row r="102" spans="1:8" ht="67.5" x14ac:dyDescent="0.2">
      <c r="A102" s="46">
        <v>20</v>
      </c>
      <c r="B102" s="87"/>
      <c r="C102" s="48" t="s">
        <v>239</v>
      </c>
      <c r="D102" s="88" t="s">
        <v>71</v>
      </c>
      <c r="E102" s="55">
        <v>1</v>
      </c>
      <c r="G102" s="44"/>
      <c r="H102" s="44"/>
    </row>
    <row r="103" spans="1:8" ht="67.5" x14ac:dyDescent="0.2">
      <c r="A103" s="83">
        <v>21</v>
      </c>
      <c r="B103" s="87"/>
      <c r="C103" s="48" t="s">
        <v>240</v>
      </c>
      <c r="D103" s="88" t="s">
        <v>71</v>
      </c>
      <c r="E103" s="55">
        <v>1</v>
      </c>
      <c r="G103" s="44"/>
      <c r="H103" s="44"/>
    </row>
    <row r="104" spans="1:8" ht="90" x14ac:dyDescent="0.2">
      <c r="A104" s="121">
        <v>22</v>
      </c>
      <c r="B104" s="186"/>
      <c r="C104" s="123" t="s">
        <v>241</v>
      </c>
      <c r="D104" s="165" t="s">
        <v>566</v>
      </c>
      <c r="E104" s="167">
        <v>1</v>
      </c>
      <c r="G104" s="44"/>
      <c r="H104" s="44"/>
    </row>
    <row r="105" spans="1:8" ht="67.5" x14ac:dyDescent="0.2">
      <c r="A105" s="83">
        <v>23</v>
      </c>
      <c r="B105" s="93"/>
      <c r="C105" s="94" t="s">
        <v>242</v>
      </c>
      <c r="D105" s="95" t="s">
        <v>71</v>
      </c>
      <c r="E105" s="100">
        <v>1</v>
      </c>
      <c r="G105" s="44"/>
      <c r="H105" s="44"/>
    </row>
    <row r="106" spans="1:8" ht="67.5" x14ac:dyDescent="0.2">
      <c r="A106" s="46">
        <v>24</v>
      </c>
      <c r="B106" s="87"/>
      <c r="C106" s="48" t="s">
        <v>243</v>
      </c>
      <c r="D106" s="88" t="s">
        <v>71</v>
      </c>
      <c r="E106" s="55">
        <v>1</v>
      </c>
      <c r="G106" s="44"/>
      <c r="H106" s="44"/>
    </row>
    <row r="107" spans="1:8" ht="67.5" x14ac:dyDescent="0.2">
      <c r="A107" s="83">
        <v>25</v>
      </c>
      <c r="B107" s="87"/>
      <c r="C107" s="48" t="s">
        <v>244</v>
      </c>
      <c r="D107" s="88" t="s">
        <v>71</v>
      </c>
      <c r="E107" s="55">
        <v>1</v>
      </c>
      <c r="G107" s="44"/>
      <c r="H107" s="44"/>
    </row>
    <row r="108" spans="1:8" ht="67.5" x14ac:dyDescent="0.2">
      <c r="A108" s="46">
        <v>26</v>
      </c>
      <c r="B108" s="87"/>
      <c r="C108" s="51" t="s">
        <v>245</v>
      </c>
      <c r="D108" s="88" t="s">
        <v>71</v>
      </c>
      <c r="E108" s="55">
        <v>1</v>
      </c>
      <c r="G108" s="44"/>
      <c r="H108" s="44"/>
    </row>
    <row r="109" spans="1:8" ht="90" x14ac:dyDescent="0.2">
      <c r="A109" s="83">
        <v>27</v>
      </c>
      <c r="B109" s="87"/>
      <c r="C109" s="48" t="s">
        <v>246</v>
      </c>
      <c r="D109" s="88" t="s">
        <v>71</v>
      </c>
      <c r="E109" s="55">
        <v>1</v>
      </c>
      <c r="G109" s="44"/>
      <c r="H109" s="44"/>
    </row>
    <row r="110" spans="1:8" ht="67.5" x14ac:dyDescent="0.2">
      <c r="A110" s="121">
        <v>28</v>
      </c>
      <c r="B110" s="186"/>
      <c r="C110" s="139" t="s">
        <v>247</v>
      </c>
      <c r="D110" s="165" t="s">
        <v>71</v>
      </c>
      <c r="E110" s="167">
        <v>1</v>
      </c>
    </row>
    <row r="111" spans="1:8" ht="67.5" x14ac:dyDescent="0.2">
      <c r="A111" s="83">
        <v>29</v>
      </c>
      <c r="B111" s="93"/>
      <c r="C111" s="94" t="s">
        <v>248</v>
      </c>
      <c r="D111" s="95" t="s">
        <v>71</v>
      </c>
      <c r="E111" s="100">
        <v>1</v>
      </c>
    </row>
    <row r="112" spans="1:8" ht="67.5" x14ac:dyDescent="0.2">
      <c r="A112" s="46">
        <v>30</v>
      </c>
      <c r="B112" s="87"/>
      <c r="C112" s="48" t="s">
        <v>249</v>
      </c>
      <c r="D112" s="88" t="s">
        <v>71</v>
      </c>
      <c r="E112" s="55">
        <v>1</v>
      </c>
    </row>
    <row r="113" spans="1:8" ht="67.5" x14ac:dyDescent="0.2">
      <c r="A113" s="83">
        <v>31</v>
      </c>
      <c r="B113" s="87"/>
      <c r="C113" s="48" t="s">
        <v>250</v>
      </c>
      <c r="D113" s="88" t="s">
        <v>71</v>
      </c>
      <c r="E113" s="55">
        <v>1</v>
      </c>
    </row>
    <row r="114" spans="1:8" ht="74.25" customHeight="1" x14ac:dyDescent="0.2">
      <c r="A114" s="46">
        <v>32</v>
      </c>
      <c r="B114" s="87"/>
      <c r="C114" s="48" t="s">
        <v>251</v>
      </c>
      <c r="D114" s="88" t="s">
        <v>566</v>
      </c>
      <c r="E114" s="55">
        <v>1</v>
      </c>
    </row>
    <row r="115" spans="1:8" ht="67.5" x14ac:dyDescent="0.2">
      <c r="A115" s="46">
        <v>33</v>
      </c>
      <c r="B115" s="87"/>
      <c r="C115" s="48" t="s">
        <v>252</v>
      </c>
      <c r="D115" s="88" t="s">
        <v>71</v>
      </c>
      <c r="E115" s="55">
        <v>1</v>
      </c>
    </row>
    <row r="116" spans="1:8" ht="67.5" x14ac:dyDescent="0.2">
      <c r="A116" s="46">
        <v>34</v>
      </c>
      <c r="B116" s="87"/>
      <c r="C116" s="48" t="s">
        <v>253</v>
      </c>
      <c r="D116" s="88" t="s">
        <v>71</v>
      </c>
      <c r="E116" s="55">
        <v>1</v>
      </c>
    </row>
    <row r="117" spans="1:8" ht="67.5" x14ac:dyDescent="0.2">
      <c r="A117" s="121">
        <v>35</v>
      </c>
      <c r="B117" s="186"/>
      <c r="C117" s="123" t="s">
        <v>254</v>
      </c>
      <c r="D117" s="165" t="s">
        <v>71</v>
      </c>
      <c r="E117" s="167">
        <v>1</v>
      </c>
    </row>
    <row r="118" spans="1:8" ht="90" x14ac:dyDescent="0.2">
      <c r="A118" s="83">
        <v>36</v>
      </c>
      <c r="B118" s="93"/>
      <c r="C118" s="94" t="s">
        <v>255</v>
      </c>
      <c r="D118" s="95" t="s">
        <v>566</v>
      </c>
      <c r="E118" s="100">
        <v>1</v>
      </c>
    </row>
    <row r="119" spans="1:8" ht="67.5" x14ac:dyDescent="0.2">
      <c r="A119" s="83">
        <v>37</v>
      </c>
      <c r="B119" s="87"/>
      <c r="C119" s="48" t="s">
        <v>256</v>
      </c>
      <c r="D119" s="88" t="s">
        <v>71</v>
      </c>
      <c r="E119" s="55">
        <v>1</v>
      </c>
    </row>
    <row r="120" spans="1:8" ht="67.5" x14ac:dyDescent="0.2">
      <c r="A120" s="46">
        <v>38</v>
      </c>
      <c r="B120" s="87"/>
      <c r="C120" s="48" t="s">
        <v>257</v>
      </c>
      <c r="D120" s="88" t="s">
        <v>566</v>
      </c>
      <c r="E120" s="55">
        <v>1</v>
      </c>
    </row>
    <row r="121" spans="1:8" ht="67.5" x14ac:dyDescent="0.2">
      <c r="A121" s="83">
        <v>39</v>
      </c>
      <c r="B121" s="87"/>
      <c r="C121" s="48" t="s">
        <v>258</v>
      </c>
      <c r="D121" s="88" t="s">
        <v>71</v>
      </c>
      <c r="E121" s="55">
        <v>1</v>
      </c>
    </row>
    <row r="122" spans="1:8" ht="45" x14ac:dyDescent="0.2">
      <c r="A122" s="46">
        <v>40</v>
      </c>
      <c r="B122" s="87"/>
      <c r="C122" s="48" t="s">
        <v>259</v>
      </c>
      <c r="D122" s="88" t="s">
        <v>71</v>
      </c>
      <c r="E122" s="55">
        <v>1</v>
      </c>
    </row>
    <row r="123" spans="1:8" ht="90" x14ac:dyDescent="0.2">
      <c r="A123" s="121">
        <v>41</v>
      </c>
      <c r="B123" s="186"/>
      <c r="C123" s="123" t="s">
        <v>260</v>
      </c>
      <c r="D123" s="165" t="s">
        <v>71</v>
      </c>
      <c r="E123" s="167">
        <v>1</v>
      </c>
    </row>
    <row r="124" spans="1:8" ht="90" x14ac:dyDescent="0.2">
      <c r="A124" s="83">
        <v>42</v>
      </c>
      <c r="B124" s="93"/>
      <c r="C124" s="94" t="s">
        <v>261</v>
      </c>
      <c r="D124" s="95" t="s">
        <v>566</v>
      </c>
      <c r="E124" s="100">
        <v>1</v>
      </c>
    </row>
    <row r="125" spans="1:8" ht="67.5" x14ac:dyDescent="0.2">
      <c r="A125" s="83">
        <v>43</v>
      </c>
      <c r="B125" s="87"/>
      <c r="C125" s="50" t="s">
        <v>285</v>
      </c>
      <c r="D125" s="88" t="s">
        <v>71</v>
      </c>
      <c r="E125" s="55">
        <v>1</v>
      </c>
    </row>
    <row r="126" spans="1:8" ht="67.5" x14ac:dyDescent="0.2">
      <c r="A126" s="46">
        <v>44</v>
      </c>
      <c r="B126" s="87"/>
      <c r="C126" s="48" t="s">
        <v>262</v>
      </c>
      <c r="D126" s="88" t="s">
        <v>71</v>
      </c>
      <c r="E126" s="55">
        <v>1</v>
      </c>
      <c r="G126" s="44"/>
      <c r="H126" s="44"/>
    </row>
    <row r="127" spans="1:8" ht="67.5" x14ac:dyDescent="0.2">
      <c r="A127" s="83">
        <v>45</v>
      </c>
      <c r="B127" s="87"/>
      <c r="C127" s="51" t="s">
        <v>263</v>
      </c>
      <c r="D127" s="88" t="s">
        <v>71</v>
      </c>
      <c r="E127" s="55">
        <v>1</v>
      </c>
    </row>
    <row r="128" spans="1:8" ht="90" x14ac:dyDescent="0.2">
      <c r="A128" s="46">
        <v>46</v>
      </c>
      <c r="B128" s="87"/>
      <c r="C128" s="50" t="s">
        <v>264</v>
      </c>
      <c r="D128" s="88" t="s">
        <v>71</v>
      </c>
      <c r="E128" s="55">
        <v>1</v>
      </c>
    </row>
    <row r="129" spans="1:8" ht="67.5" x14ac:dyDescent="0.2">
      <c r="A129" s="121">
        <v>47</v>
      </c>
      <c r="B129" s="186"/>
      <c r="C129" s="187" t="s">
        <v>286</v>
      </c>
      <c r="D129" s="165" t="s">
        <v>566</v>
      </c>
      <c r="E129" s="167">
        <v>1</v>
      </c>
    </row>
    <row r="130" spans="1:8" ht="67.5" x14ac:dyDescent="0.2">
      <c r="A130" s="83">
        <v>48</v>
      </c>
      <c r="B130" s="93"/>
      <c r="C130" s="53" t="s">
        <v>265</v>
      </c>
      <c r="D130" s="95" t="s">
        <v>71</v>
      </c>
      <c r="E130" s="100">
        <v>1</v>
      </c>
    </row>
    <row r="131" spans="1:8" ht="67.5" x14ac:dyDescent="0.2">
      <c r="A131" s="83">
        <v>49</v>
      </c>
      <c r="B131" s="87"/>
      <c r="C131" s="48" t="s">
        <v>266</v>
      </c>
      <c r="D131" s="88" t="s">
        <v>71</v>
      </c>
      <c r="E131" s="55">
        <v>1</v>
      </c>
    </row>
    <row r="132" spans="1:8" ht="67.5" x14ac:dyDescent="0.2">
      <c r="A132" s="46">
        <v>50</v>
      </c>
      <c r="B132" s="87"/>
      <c r="C132" s="48" t="s">
        <v>267</v>
      </c>
      <c r="D132" s="88" t="s">
        <v>566</v>
      </c>
      <c r="E132" s="55">
        <v>1</v>
      </c>
    </row>
    <row r="133" spans="1:8" ht="90" x14ac:dyDescent="0.2">
      <c r="A133" s="83">
        <v>51</v>
      </c>
      <c r="B133" s="87"/>
      <c r="C133" s="48" t="s">
        <v>268</v>
      </c>
      <c r="D133" s="88" t="s">
        <v>566</v>
      </c>
      <c r="E133" s="55">
        <v>1</v>
      </c>
    </row>
    <row r="134" spans="1:8" s="52" customFormat="1" x14ac:dyDescent="0.2">
      <c r="A134" s="266" t="s">
        <v>269</v>
      </c>
      <c r="B134" s="267"/>
      <c r="C134" s="268"/>
      <c r="D134" s="106"/>
      <c r="E134" s="84">
        <f>E82+E80+E75+E70+E67+E57+E49+E24+E10+E4</f>
        <v>117</v>
      </c>
      <c r="G134" s="105"/>
      <c r="H134" s="105"/>
    </row>
    <row r="135" spans="1:8" x14ac:dyDescent="0.2">
      <c r="C135" s="44"/>
      <c r="D135" s="44"/>
    </row>
    <row r="136" spans="1:8" x14ac:dyDescent="0.25">
      <c r="C136" s="109"/>
    </row>
    <row r="137" spans="1:8" x14ac:dyDescent="0.25">
      <c r="C137" s="109"/>
    </row>
    <row r="138" spans="1:8" x14ac:dyDescent="0.25">
      <c r="C138" s="109"/>
    </row>
  </sheetData>
  <mergeCells count="3">
    <mergeCell ref="A1:E1"/>
    <mergeCell ref="A2:E2"/>
    <mergeCell ref="A134:C134"/>
  </mergeCells>
  <pageMargins left="0.6692913385826772" right="0.70866141732283472" top="0.70866141732283472" bottom="0.49" header="0.31496062992125984" footer="0.31496062992125984"/>
  <pageSetup paperSize="9" orientation="landscape" r:id="rId1"/>
  <headerFooter differentFirst="1">
    <oddFooter>&amp;C&amp;P/&amp;N</oddFooter>
  </headerFooter>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topLeftCell="A46" zoomScale="120" zoomScaleNormal="120" workbookViewId="0">
      <selection activeCell="E34" sqref="E34"/>
    </sheetView>
  </sheetViews>
  <sheetFormatPr defaultColWidth="9" defaultRowHeight="22.5" x14ac:dyDescent="0.2"/>
  <cols>
    <col min="1" max="1" width="7.375" style="44" customWidth="1"/>
    <col min="2" max="2" width="24.875" style="44" customWidth="1"/>
    <col min="3" max="3" width="56" style="44" customWidth="1"/>
    <col min="4" max="4" width="19.25" style="44" customWidth="1"/>
    <col min="5" max="5" width="13.125" style="44" customWidth="1"/>
    <col min="6" max="16384" width="9" style="110"/>
  </cols>
  <sheetData>
    <row r="1" spans="1:5" ht="22.5" customHeight="1" x14ac:dyDescent="0.2">
      <c r="A1" s="264" t="s">
        <v>130</v>
      </c>
      <c r="B1" s="264"/>
      <c r="C1" s="264"/>
      <c r="D1" s="264"/>
      <c r="E1" s="264"/>
    </row>
    <row r="2" spans="1:5" x14ac:dyDescent="0.2">
      <c r="A2" s="264" t="s">
        <v>144</v>
      </c>
      <c r="B2" s="264"/>
      <c r="C2" s="264"/>
      <c r="D2" s="264"/>
      <c r="E2" s="264"/>
    </row>
    <row r="3" spans="1:5" x14ac:dyDescent="0.2">
      <c r="A3" s="111" t="s">
        <v>0</v>
      </c>
      <c r="B3" s="111" t="s">
        <v>61</v>
      </c>
      <c r="C3" s="111" t="s">
        <v>62</v>
      </c>
      <c r="D3" s="111" t="s">
        <v>87</v>
      </c>
      <c r="E3" s="111" t="s">
        <v>4</v>
      </c>
    </row>
    <row r="4" spans="1:5" x14ac:dyDescent="0.2">
      <c r="A4" s="45"/>
      <c r="B4" s="113" t="s">
        <v>59</v>
      </c>
      <c r="C4" s="45"/>
      <c r="D4" s="125"/>
      <c r="E4" s="115">
        <f>SUM(E5:E7)</f>
        <v>1.25</v>
      </c>
    </row>
    <row r="5" spans="1:5" ht="67.5" x14ac:dyDescent="0.2">
      <c r="A5" s="116">
        <v>1</v>
      </c>
      <c r="B5" s="117"/>
      <c r="C5" s="136" t="s">
        <v>328</v>
      </c>
      <c r="D5" s="137" t="s">
        <v>145</v>
      </c>
      <c r="E5" s="118">
        <v>0.5</v>
      </c>
    </row>
    <row r="6" spans="1:5" ht="67.5" x14ac:dyDescent="0.2">
      <c r="A6" s="46">
        <v>2</v>
      </c>
      <c r="B6" s="119"/>
      <c r="C6" s="51" t="s">
        <v>329</v>
      </c>
      <c r="D6" s="138" t="s">
        <v>145</v>
      </c>
      <c r="E6" s="120">
        <v>0.5</v>
      </c>
    </row>
    <row r="7" spans="1:5" ht="122.25" customHeight="1" x14ac:dyDescent="0.2">
      <c r="A7" s="121">
        <v>3</v>
      </c>
      <c r="B7" s="122"/>
      <c r="C7" s="139" t="s">
        <v>330</v>
      </c>
      <c r="D7" s="121" t="s">
        <v>128</v>
      </c>
      <c r="E7" s="124">
        <v>0.25</v>
      </c>
    </row>
    <row r="8" spans="1:5" x14ac:dyDescent="0.2">
      <c r="A8" s="125"/>
      <c r="B8" s="113" t="s">
        <v>17</v>
      </c>
      <c r="C8" s="79"/>
      <c r="D8" s="140"/>
      <c r="E8" s="115">
        <f>SUM(E9:E29)</f>
        <v>5.75</v>
      </c>
    </row>
    <row r="9" spans="1:5" ht="67.5" x14ac:dyDescent="0.2">
      <c r="A9" s="116">
        <v>1</v>
      </c>
      <c r="B9" s="128"/>
      <c r="C9" s="51" t="s">
        <v>147</v>
      </c>
      <c r="D9" s="138" t="s">
        <v>145</v>
      </c>
      <c r="E9" s="120">
        <v>0.5</v>
      </c>
    </row>
    <row r="10" spans="1:5" ht="135" x14ac:dyDescent="0.2">
      <c r="A10" s="116">
        <v>2</v>
      </c>
      <c r="B10" s="128"/>
      <c r="C10" s="188" t="s">
        <v>331</v>
      </c>
      <c r="D10" s="116" t="s">
        <v>128</v>
      </c>
      <c r="E10" s="118">
        <v>0.25</v>
      </c>
    </row>
    <row r="11" spans="1:5" ht="112.5" x14ac:dyDescent="0.2">
      <c r="A11" s="46">
        <v>3</v>
      </c>
      <c r="B11" s="129"/>
      <c r="C11" s="51" t="s">
        <v>148</v>
      </c>
      <c r="D11" s="46" t="s">
        <v>128</v>
      </c>
      <c r="E11" s="120">
        <v>0.25</v>
      </c>
    </row>
    <row r="12" spans="1:5" ht="112.5" x14ac:dyDescent="0.2">
      <c r="A12" s="46">
        <v>4</v>
      </c>
      <c r="B12" s="129"/>
      <c r="C12" s="51" t="s">
        <v>149</v>
      </c>
      <c r="D12" s="46" t="s">
        <v>128</v>
      </c>
      <c r="E12" s="120">
        <v>0.25</v>
      </c>
    </row>
    <row r="13" spans="1:5" ht="67.5" x14ac:dyDescent="0.2">
      <c r="A13" s="121">
        <v>5</v>
      </c>
      <c r="B13" s="146"/>
      <c r="C13" s="139" t="s">
        <v>150</v>
      </c>
      <c r="D13" s="121" t="s">
        <v>128</v>
      </c>
      <c r="E13" s="124">
        <v>0.25</v>
      </c>
    </row>
    <row r="14" spans="1:5" ht="115.5" x14ac:dyDescent="0.2">
      <c r="A14" s="116">
        <v>6</v>
      </c>
      <c r="B14" s="128"/>
      <c r="C14" s="136" t="s">
        <v>332</v>
      </c>
      <c r="D14" s="116" t="s">
        <v>128</v>
      </c>
      <c r="E14" s="118">
        <v>0.25</v>
      </c>
    </row>
    <row r="15" spans="1:5" ht="92.25" customHeight="1" x14ac:dyDescent="0.2">
      <c r="A15" s="46">
        <v>7</v>
      </c>
      <c r="B15" s="129"/>
      <c r="C15" s="51" t="s">
        <v>333</v>
      </c>
      <c r="D15" s="46" t="s">
        <v>128</v>
      </c>
      <c r="E15" s="120">
        <v>0.25</v>
      </c>
    </row>
    <row r="16" spans="1:5" ht="90" x14ac:dyDescent="0.2">
      <c r="A16" s="46">
        <v>8</v>
      </c>
      <c r="B16" s="130"/>
      <c r="C16" s="51" t="s">
        <v>151</v>
      </c>
      <c r="D16" s="138" t="s">
        <v>128</v>
      </c>
      <c r="E16" s="120">
        <v>0.25</v>
      </c>
    </row>
    <row r="17" spans="1:5" ht="112.5" x14ac:dyDescent="0.2">
      <c r="A17" s="121">
        <v>9</v>
      </c>
      <c r="B17" s="141"/>
      <c r="C17" s="139" t="s">
        <v>152</v>
      </c>
      <c r="D17" s="142" t="s">
        <v>128</v>
      </c>
      <c r="E17" s="124">
        <v>0.25</v>
      </c>
    </row>
    <row r="18" spans="1:5" ht="90" x14ac:dyDescent="0.2">
      <c r="A18" s="46">
        <v>10</v>
      </c>
      <c r="B18" s="130"/>
      <c r="C18" s="51" t="s">
        <v>154</v>
      </c>
      <c r="D18" s="138" t="s">
        <v>128</v>
      </c>
      <c r="E18" s="120">
        <v>0.25</v>
      </c>
    </row>
    <row r="19" spans="1:5" ht="112.5" x14ac:dyDescent="0.2">
      <c r="A19" s="121">
        <v>11</v>
      </c>
      <c r="B19" s="141"/>
      <c r="C19" s="139" t="s">
        <v>155</v>
      </c>
      <c r="D19" s="142" t="s">
        <v>128</v>
      </c>
      <c r="E19" s="124">
        <v>0.25</v>
      </c>
    </row>
    <row r="20" spans="1:5" ht="90" x14ac:dyDescent="0.2">
      <c r="A20" s="116">
        <v>12</v>
      </c>
      <c r="B20" s="189"/>
      <c r="C20" s="136" t="s">
        <v>156</v>
      </c>
      <c r="D20" s="137" t="s">
        <v>128</v>
      </c>
      <c r="E20" s="118">
        <v>0.25</v>
      </c>
    </row>
    <row r="21" spans="1:5" ht="90" x14ac:dyDescent="0.2">
      <c r="A21" s="46">
        <v>13</v>
      </c>
      <c r="B21" s="130"/>
      <c r="C21" s="87" t="s">
        <v>157</v>
      </c>
      <c r="D21" s="138" t="s">
        <v>128</v>
      </c>
      <c r="E21" s="120">
        <v>0.25</v>
      </c>
    </row>
    <row r="22" spans="1:5" ht="90" x14ac:dyDescent="0.2">
      <c r="A22" s="46">
        <v>14</v>
      </c>
      <c r="B22" s="130"/>
      <c r="C22" s="51" t="s">
        <v>158</v>
      </c>
      <c r="D22" s="138" t="s">
        <v>128</v>
      </c>
      <c r="E22" s="120">
        <v>0.25</v>
      </c>
    </row>
    <row r="23" spans="1:5" ht="112.5" x14ac:dyDescent="0.2">
      <c r="A23" s="121">
        <v>15</v>
      </c>
      <c r="B23" s="141"/>
      <c r="C23" s="139" t="s">
        <v>159</v>
      </c>
      <c r="D23" s="142" t="s">
        <v>128</v>
      </c>
      <c r="E23" s="124">
        <v>0.25</v>
      </c>
    </row>
    <row r="24" spans="1:5" ht="93" x14ac:dyDescent="0.2">
      <c r="A24" s="116">
        <v>16</v>
      </c>
      <c r="B24" s="189"/>
      <c r="C24" s="136" t="s">
        <v>334</v>
      </c>
      <c r="D24" s="137" t="s">
        <v>128</v>
      </c>
      <c r="E24" s="118">
        <v>0.25</v>
      </c>
    </row>
    <row r="25" spans="1:5" ht="90" x14ac:dyDescent="0.2">
      <c r="A25" s="46">
        <v>17</v>
      </c>
      <c r="B25" s="130"/>
      <c r="C25" s="51" t="s">
        <v>160</v>
      </c>
      <c r="D25" s="138" t="s">
        <v>128</v>
      </c>
      <c r="E25" s="120">
        <v>0.25</v>
      </c>
    </row>
    <row r="26" spans="1:5" ht="90" x14ac:dyDescent="0.2">
      <c r="A26" s="46">
        <v>18</v>
      </c>
      <c r="B26" s="130"/>
      <c r="C26" s="51" t="s">
        <v>161</v>
      </c>
      <c r="D26" s="138" t="s">
        <v>128</v>
      </c>
      <c r="E26" s="120">
        <v>0.25</v>
      </c>
    </row>
    <row r="27" spans="1:5" ht="67.5" x14ac:dyDescent="0.2">
      <c r="A27" s="46">
        <v>19</v>
      </c>
      <c r="B27" s="130"/>
      <c r="C27" s="51" t="s">
        <v>146</v>
      </c>
      <c r="D27" s="138" t="s">
        <v>145</v>
      </c>
      <c r="E27" s="120">
        <v>0.5</v>
      </c>
    </row>
    <row r="28" spans="1:5" ht="90" x14ac:dyDescent="0.2">
      <c r="A28" s="46">
        <v>20</v>
      </c>
      <c r="B28" s="130"/>
      <c r="C28" s="51" t="s">
        <v>162</v>
      </c>
      <c r="D28" s="138" t="s">
        <v>128</v>
      </c>
      <c r="E28" s="120">
        <v>0.25</v>
      </c>
    </row>
    <row r="29" spans="1:5" ht="67.5" x14ac:dyDescent="0.2">
      <c r="A29" s="121">
        <v>21</v>
      </c>
      <c r="B29" s="141"/>
      <c r="C29" s="139" t="s">
        <v>163</v>
      </c>
      <c r="D29" s="142" t="s">
        <v>128</v>
      </c>
      <c r="E29" s="124">
        <v>0.25</v>
      </c>
    </row>
    <row r="30" spans="1:5" s="133" customFormat="1" x14ac:dyDescent="0.2">
      <c r="A30" s="45"/>
      <c r="B30" s="113" t="s">
        <v>18</v>
      </c>
      <c r="C30" s="79"/>
      <c r="D30" s="79"/>
      <c r="E30" s="115">
        <f>SUM(E31:E31)</f>
        <v>0.25</v>
      </c>
    </row>
    <row r="31" spans="1:5" ht="72" customHeight="1" x14ac:dyDescent="0.2">
      <c r="A31" s="83">
        <v>1</v>
      </c>
      <c r="B31" s="132"/>
      <c r="C31" s="136" t="s">
        <v>153</v>
      </c>
      <c r="D31" s="137" t="s">
        <v>128</v>
      </c>
      <c r="E31" s="118">
        <v>0.25</v>
      </c>
    </row>
    <row r="32" spans="1:5" s="133" customFormat="1" x14ac:dyDescent="0.2">
      <c r="A32" s="45"/>
      <c r="B32" s="113" t="s">
        <v>16</v>
      </c>
      <c r="C32" s="79"/>
      <c r="D32" s="79"/>
      <c r="E32" s="115">
        <f>SUM(E33)</f>
        <v>0.25</v>
      </c>
    </row>
    <row r="33" spans="1:5" s="133" customFormat="1" ht="112.5" x14ac:dyDescent="0.2">
      <c r="A33" s="116">
        <v>1</v>
      </c>
      <c r="B33" s="128"/>
      <c r="C33" s="136" t="s">
        <v>164</v>
      </c>
      <c r="D33" s="116" t="s">
        <v>165</v>
      </c>
      <c r="E33" s="118">
        <v>0.25</v>
      </c>
    </row>
    <row r="34" spans="1:5" x14ac:dyDescent="0.2">
      <c r="A34" s="269" t="s">
        <v>166</v>
      </c>
      <c r="B34" s="270"/>
      <c r="C34" s="271"/>
      <c r="D34" s="175"/>
      <c r="E34" s="84">
        <f>SUM(E4,E8,E30,E32)</f>
        <v>7.5</v>
      </c>
    </row>
    <row r="35" spans="1:5" x14ac:dyDescent="0.2">
      <c r="A35" s="272"/>
      <c r="B35" s="272"/>
      <c r="C35" s="272"/>
      <c r="D35" s="272"/>
      <c r="E35" s="272"/>
    </row>
    <row r="36" spans="1:5" x14ac:dyDescent="0.2">
      <c r="A36" s="134"/>
      <c r="B36" s="134"/>
      <c r="C36" s="134"/>
      <c r="D36" s="134"/>
      <c r="E36" s="134"/>
    </row>
  </sheetData>
  <mergeCells count="4">
    <mergeCell ref="A1:E1"/>
    <mergeCell ref="A2:E2"/>
    <mergeCell ref="A34:C34"/>
    <mergeCell ref="A35:E35"/>
  </mergeCells>
  <printOptions horizontalCentered="1"/>
  <pageMargins left="0.70866141732283472" right="0.70866141732283472" top="0.74803149606299213" bottom="0.74803149606299213" header="0.31496062992125984" footer="0.31496062992125984"/>
  <pageSetup paperSize="9" orientation="landscape" r:id="rId1"/>
  <headerFooter differentFirst="1">
    <oddFooter>&amp;C&amp;P/&amp;N</oddFooter>
  </headerFooter>
  <rowBreaks count="2" manualBreakCount="2">
    <brk id="7" max="16383" man="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workbookViewId="0">
      <selection activeCell="B4" sqref="B4"/>
    </sheetView>
  </sheetViews>
  <sheetFormatPr defaultColWidth="9" defaultRowHeight="22.5" x14ac:dyDescent="0.2"/>
  <cols>
    <col min="1" max="1" width="8.125" style="44" customWidth="1"/>
    <col min="2" max="2" width="25.125" style="44" customWidth="1"/>
    <col min="3" max="3" width="59.375" style="44" customWidth="1"/>
    <col min="4" max="4" width="18.875" style="44" customWidth="1"/>
    <col min="5" max="5" width="11.375" style="44" customWidth="1"/>
    <col min="6" max="6" width="16.125" style="44" hidden="1" customWidth="1"/>
    <col min="7" max="7" width="21" style="44" customWidth="1"/>
    <col min="8" max="16384" width="9" style="44"/>
  </cols>
  <sheetData>
    <row r="1" spans="1:5" x14ac:dyDescent="0.2">
      <c r="A1" s="264" t="s">
        <v>130</v>
      </c>
      <c r="B1" s="264"/>
      <c r="C1" s="264"/>
      <c r="D1" s="264"/>
      <c r="E1" s="264"/>
    </row>
    <row r="2" spans="1:5" x14ac:dyDescent="0.2">
      <c r="A2" s="264" t="s">
        <v>72</v>
      </c>
      <c r="B2" s="264"/>
      <c r="C2" s="264"/>
      <c r="D2" s="264"/>
      <c r="E2" s="264"/>
    </row>
    <row r="3" spans="1:5" x14ac:dyDescent="0.2">
      <c r="A3" s="45" t="s">
        <v>0</v>
      </c>
      <c r="B3" s="45" t="s">
        <v>61</v>
      </c>
      <c r="C3" s="45" t="s">
        <v>62</v>
      </c>
      <c r="D3" s="45" t="s">
        <v>87</v>
      </c>
      <c r="E3" s="45" t="s">
        <v>4</v>
      </c>
    </row>
    <row r="4" spans="1:5" s="52" customFormat="1" x14ac:dyDescent="0.2">
      <c r="A4" s="111"/>
      <c r="B4" s="113" t="s">
        <v>19</v>
      </c>
      <c r="C4" s="111"/>
      <c r="D4" s="111"/>
      <c r="E4" s="143">
        <f>SUM(E5:E20)</f>
        <v>14</v>
      </c>
    </row>
    <row r="5" spans="1:5" ht="67.5" x14ac:dyDescent="0.2">
      <c r="A5" s="116">
        <v>1</v>
      </c>
      <c r="B5" s="132"/>
      <c r="C5" s="136" t="s">
        <v>315</v>
      </c>
      <c r="D5" s="144" t="s">
        <v>71</v>
      </c>
      <c r="E5" s="145">
        <v>1</v>
      </c>
    </row>
    <row r="6" spans="1:5" ht="67.5" x14ac:dyDescent="0.2">
      <c r="A6" s="46">
        <v>2</v>
      </c>
      <c r="B6" s="129"/>
      <c r="C6" s="51" t="s">
        <v>65</v>
      </c>
      <c r="D6" s="46" t="s">
        <v>73</v>
      </c>
      <c r="E6" s="120">
        <v>1</v>
      </c>
    </row>
    <row r="7" spans="1:5" ht="67.5" x14ac:dyDescent="0.2">
      <c r="A7" s="46">
        <v>3</v>
      </c>
      <c r="B7" s="129"/>
      <c r="C7" s="51" t="s">
        <v>74</v>
      </c>
      <c r="D7" s="46" t="s">
        <v>145</v>
      </c>
      <c r="E7" s="120">
        <v>0.5</v>
      </c>
    </row>
    <row r="8" spans="1:5" ht="112.5" x14ac:dyDescent="0.2">
      <c r="A8" s="121">
        <v>4</v>
      </c>
      <c r="B8" s="146"/>
      <c r="C8" s="139" t="s">
        <v>66</v>
      </c>
      <c r="D8" s="121" t="s">
        <v>73</v>
      </c>
      <c r="E8" s="124">
        <v>1</v>
      </c>
    </row>
    <row r="9" spans="1:5" ht="90" x14ac:dyDescent="0.2">
      <c r="A9" s="116">
        <v>5</v>
      </c>
      <c r="B9" s="128"/>
      <c r="C9" s="136" t="s">
        <v>317</v>
      </c>
      <c r="D9" s="116" t="s">
        <v>145</v>
      </c>
      <c r="E9" s="118">
        <v>0.5</v>
      </c>
    </row>
    <row r="10" spans="1:5" ht="67.5" x14ac:dyDescent="0.2">
      <c r="A10" s="46">
        <v>6</v>
      </c>
      <c r="B10" s="129"/>
      <c r="C10" s="51" t="s">
        <v>88</v>
      </c>
      <c r="D10" s="46" t="s">
        <v>145</v>
      </c>
      <c r="E10" s="120">
        <v>0.5</v>
      </c>
    </row>
    <row r="11" spans="1:5" ht="45" x14ac:dyDescent="0.2">
      <c r="A11" s="46">
        <v>7</v>
      </c>
      <c r="B11" s="129"/>
      <c r="C11" s="53" t="s">
        <v>67</v>
      </c>
      <c r="D11" s="46" t="s">
        <v>71</v>
      </c>
      <c r="E11" s="120">
        <v>1</v>
      </c>
    </row>
    <row r="12" spans="1:5" ht="45" x14ac:dyDescent="0.2">
      <c r="A12" s="46">
        <v>8</v>
      </c>
      <c r="B12" s="129"/>
      <c r="C12" s="51" t="s">
        <v>68</v>
      </c>
      <c r="D12" s="46" t="s">
        <v>145</v>
      </c>
      <c r="E12" s="120">
        <v>0.5</v>
      </c>
    </row>
    <row r="13" spans="1:5" ht="90" x14ac:dyDescent="0.2">
      <c r="A13" s="46">
        <v>9</v>
      </c>
      <c r="B13" s="129"/>
      <c r="C13" s="51" t="s">
        <v>69</v>
      </c>
      <c r="D13" s="46" t="s">
        <v>71</v>
      </c>
      <c r="E13" s="120">
        <v>1</v>
      </c>
    </row>
    <row r="14" spans="1:5" ht="67.5" x14ac:dyDescent="0.2">
      <c r="A14" s="121">
        <v>10</v>
      </c>
      <c r="B14" s="146"/>
      <c r="C14" s="191" t="s">
        <v>70</v>
      </c>
      <c r="D14" s="121" t="s">
        <v>566</v>
      </c>
      <c r="E14" s="124">
        <v>1</v>
      </c>
    </row>
    <row r="15" spans="1:5" ht="67.5" x14ac:dyDescent="0.2">
      <c r="A15" s="83">
        <v>11</v>
      </c>
      <c r="B15" s="132"/>
      <c r="C15" s="53" t="s">
        <v>89</v>
      </c>
      <c r="D15" s="83" t="s">
        <v>71</v>
      </c>
      <c r="E15" s="151">
        <v>1</v>
      </c>
    </row>
    <row r="16" spans="1:5" ht="90" x14ac:dyDescent="0.2">
      <c r="A16" s="46">
        <v>12</v>
      </c>
      <c r="B16" s="129"/>
      <c r="C16" s="51" t="s">
        <v>142</v>
      </c>
      <c r="D16" s="46" t="s">
        <v>566</v>
      </c>
      <c r="E16" s="120">
        <v>1</v>
      </c>
    </row>
    <row r="17" spans="1:5" ht="67.5" x14ac:dyDescent="0.2">
      <c r="A17" s="46">
        <v>13</v>
      </c>
      <c r="B17" s="129"/>
      <c r="C17" s="51" t="s">
        <v>141</v>
      </c>
      <c r="D17" s="46" t="s">
        <v>566</v>
      </c>
      <c r="E17" s="120">
        <v>1</v>
      </c>
    </row>
    <row r="18" spans="1:5" ht="90" x14ac:dyDescent="0.2">
      <c r="A18" s="46">
        <v>14</v>
      </c>
      <c r="B18" s="129"/>
      <c r="C18" s="51" t="s">
        <v>143</v>
      </c>
      <c r="D18" s="46" t="s">
        <v>566</v>
      </c>
      <c r="E18" s="120">
        <v>1</v>
      </c>
    </row>
    <row r="19" spans="1:5" ht="67.5" x14ac:dyDescent="0.2">
      <c r="A19" s="46">
        <v>15</v>
      </c>
      <c r="B19" s="129"/>
      <c r="C19" s="51" t="s">
        <v>90</v>
      </c>
      <c r="D19" s="46" t="s">
        <v>71</v>
      </c>
      <c r="E19" s="120">
        <v>1</v>
      </c>
    </row>
    <row r="20" spans="1:5" ht="67.5" x14ac:dyDescent="0.2">
      <c r="A20" s="121">
        <v>16</v>
      </c>
      <c r="B20" s="146"/>
      <c r="C20" s="139" t="s">
        <v>91</v>
      </c>
      <c r="D20" s="121" t="s">
        <v>71</v>
      </c>
      <c r="E20" s="124">
        <v>1</v>
      </c>
    </row>
    <row r="21" spans="1:5" s="52" customFormat="1" x14ac:dyDescent="0.2">
      <c r="A21" s="45"/>
      <c r="B21" s="113" t="s">
        <v>20</v>
      </c>
      <c r="C21" s="79"/>
      <c r="D21" s="79"/>
      <c r="E21" s="115">
        <f>SUM(E22:E55)</f>
        <v>24.5</v>
      </c>
    </row>
    <row r="22" spans="1:5" ht="90" x14ac:dyDescent="0.2">
      <c r="A22" s="49">
        <v>1</v>
      </c>
      <c r="B22" s="148"/>
      <c r="C22" s="54" t="s">
        <v>92</v>
      </c>
      <c r="D22" s="49" t="s">
        <v>71</v>
      </c>
      <c r="E22" s="147">
        <v>1</v>
      </c>
    </row>
    <row r="23" spans="1:5" ht="90" x14ac:dyDescent="0.2">
      <c r="A23" s="46">
        <v>2</v>
      </c>
      <c r="B23" s="129"/>
      <c r="C23" s="51" t="s">
        <v>137</v>
      </c>
      <c r="D23" s="46" t="s">
        <v>71</v>
      </c>
      <c r="E23" s="120">
        <v>1</v>
      </c>
    </row>
    <row r="24" spans="1:5" ht="90" x14ac:dyDescent="0.2">
      <c r="A24" s="49">
        <v>3</v>
      </c>
      <c r="B24" s="129"/>
      <c r="C24" s="51" t="s">
        <v>93</v>
      </c>
      <c r="D24" s="46" t="s">
        <v>566</v>
      </c>
      <c r="E24" s="120">
        <v>1</v>
      </c>
    </row>
    <row r="25" spans="1:5" ht="90" x14ac:dyDescent="0.2">
      <c r="A25" s="121">
        <v>4</v>
      </c>
      <c r="B25" s="192"/>
      <c r="C25" s="139" t="s">
        <v>131</v>
      </c>
      <c r="D25" s="121" t="s">
        <v>71</v>
      </c>
      <c r="E25" s="167">
        <v>1</v>
      </c>
    </row>
    <row r="26" spans="1:5" ht="112.5" x14ac:dyDescent="0.2">
      <c r="A26" s="49">
        <v>5</v>
      </c>
      <c r="B26" s="132"/>
      <c r="C26" s="53" t="s">
        <v>94</v>
      </c>
      <c r="D26" s="83" t="s">
        <v>566</v>
      </c>
      <c r="E26" s="151">
        <v>1</v>
      </c>
    </row>
    <row r="27" spans="1:5" ht="67.5" x14ac:dyDescent="0.2">
      <c r="A27" s="46">
        <v>6</v>
      </c>
      <c r="B27" s="129"/>
      <c r="C27" s="51" t="s">
        <v>95</v>
      </c>
      <c r="D27" s="46" t="s">
        <v>71</v>
      </c>
      <c r="E27" s="120">
        <v>1</v>
      </c>
    </row>
    <row r="28" spans="1:5" ht="67.5" x14ac:dyDescent="0.2">
      <c r="A28" s="49">
        <v>7</v>
      </c>
      <c r="B28" s="129"/>
      <c r="C28" s="51" t="s">
        <v>96</v>
      </c>
      <c r="D28" s="46" t="s">
        <v>71</v>
      </c>
      <c r="E28" s="120">
        <v>1</v>
      </c>
    </row>
    <row r="29" spans="1:5" ht="67.5" x14ac:dyDescent="0.2">
      <c r="A29" s="46">
        <v>8</v>
      </c>
      <c r="B29" s="129"/>
      <c r="C29" s="51" t="s">
        <v>97</v>
      </c>
      <c r="D29" s="46" t="s">
        <v>566</v>
      </c>
      <c r="E29" s="120">
        <v>1</v>
      </c>
    </row>
    <row r="30" spans="1:5" ht="67.5" x14ac:dyDescent="0.2">
      <c r="A30" s="49">
        <v>9</v>
      </c>
      <c r="B30" s="129"/>
      <c r="C30" s="51" t="s">
        <v>98</v>
      </c>
      <c r="D30" s="46" t="s">
        <v>71</v>
      </c>
      <c r="E30" s="120">
        <v>1</v>
      </c>
    </row>
    <row r="31" spans="1:5" ht="67.5" x14ac:dyDescent="0.2">
      <c r="A31" s="121">
        <v>10</v>
      </c>
      <c r="B31" s="146"/>
      <c r="C31" s="139" t="s">
        <v>99</v>
      </c>
      <c r="D31" s="121" t="s">
        <v>71</v>
      </c>
      <c r="E31" s="124">
        <v>1</v>
      </c>
    </row>
    <row r="32" spans="1:5" ht="90" x14ac:dyDescent="0.2">
      <c r="A32" s="49">
        <v>11</v>
      </c>
      <c r="B32" s="132"/>
      <c r="C32" s="53" t="s">
        <v>100</v>
      </c>
      <c r="D32" s="83" t="s">
        <v>566</v>
      </c>
      <c r="E32" s="151">
        <v>1</v>
      </c>
    </row>
    <row r="33" spans="1:5" ht="90" x14ac:dyDescent="0.2">
      <c r="A33" s="46">
        <v>12</v>
      </c>
      <c r="B33" s="129"/>
      <c r="C33" s="51" t="s">
        <v>101</v>
      </c>
      <c r="D33" s="46" t="s">
        <v>566</v>
      </c>
      <c r="E33" s="120">
        <v>1</v>
      </c>
    </row>
    <row r="34" spans="1:5" ht="90" x14ac:dyDescent="0.2">
      <c r="A34" s="49">
        <v>13</v>
      </c>
      <c r="B34" s="129"/>
      <c r="C34" s="51" t="s">
        <v>102</v>
      </c>
      <c r="D34" s="46" t="s">
        <v>566</v>
      </c>
      <c r="E34" s="120">
        <v>1</v>
      </c>
    </row>
    <row r="35" spans="1:5" ht="67.5" x14ac:dyDescent="0.2">
      <c r="A35" s="46">
        <v>14</v>
      </c>
      <c r="B35" s="129"/>
      <c r="C35" s="51" t="s">
        <v>103</v>
      </c>
      <c r="D35" s="46" t="s">
        <v>566</v>
      </c>
      <c r="E35" s="120">
        <v>1</v>
      </c>
    </row>
    <row r="36" spans="1:5" ht="67.5" x14ac:dyDescent="0.2">
      <c r="A36" s="121">
        <v>15</v>
      </c>
      <c r="B36" s="146"/>
      <c r="C36" s="139" t="s">
        <v>64</v>
      </c>
      <c r="D36" s="121" t="s">
        <v>566</v>
      </c>
      <c r="E36" s="124">
        <v>1</v>
      </c>
    </row>
    <row r="37" spans="1:5" ht="90" x14ac:dyDescent="0.2">
      <c r="A37" s="83">
        <v>16</v>
      </c>
      <c r="B37" s="128"/>
      <c r="C37" s="136" t="s">
        <v>104</v>
      </c>
      <c r="D37" s="116" t="s">
        <v>566</v>
      </c>
      <c r="E37" s="118">
        <v>1</v>
      </c>
    </row>
    <row r="38" spans="1:5" ht="90" x14ac:dyDescent="0.2">
      <c r="A38" s="49">
        <v>17</v>
      </c>
      <c r="B38" s="132"/>
      <c r="C38" s="53" t="s">
        <v>105</v>
      </c>
      <c r="D38" s="83" t="s">
        <v>71</v>
      </c>
      <c r="E38" s="151">
        <v>1</v>
      </c>
    </row>
    <row r="39" spans="1:5" ht="67.5" x14ac:dyDescent="0.2">
      <c r="A39" s="46">
        <v>18</v>
      </c>
      <c r="B39" s="129"/>
      <c r="C39" s="51" t="s">
        <v>106</v>
      </c>
      <c r="D39" s="46" t="s">
        <v>71</v>
      </c>
      <c r="E39" s="120">
        <v>1</v>
      </c>
    </row>
    <row r="40" spans="1:5" ht="90" x14ac:dyDescent="0.2">
      <c r="A40" s="49">
        <v>19</v>
      </c>
      <c r="B40" s="129"/>
      <c r="C40" s="51" t="s">
        <v>107</v>
      </c>
      <c r="D40" s="46" t="s">
        <v>71</v>
      </c>
      <c r="E40" s="120">
        <v>1</v>
      </c>
    </row>
    <row r="41" spans="1:5" ht="90" x14ac:dyDescent="0.2">
      <c r="A41" s="121">
        <v>20</v>
      </c>
      <c r="B41" s="146"/>
      <c r="C41" s="139" t="s">
        <v>108</v>
      </c>
      <c r="D41" s="121" t="s">
        <v>71</v>
      </c>
      <c r="E41" s="124">
        <v>1</v>
      </c>
    </row>
    <row r="42" spans="1:5" ht="90" x14ac:dyDescent="0.2">
      <c r="A42" s="49">
        <v>21</v>
      </c>
      <c r="B42" s="128"/>
      <c r="C42" s="136" t="s">
        <v>109</v>
      </c>
      <c r="D42" s="116" t="s">
        <v>71</v>
      </c>
      <c r="E42" s="118">
        <v>1</v>
      </c>
    </row>
    <row r="43" spans="1:5" ht="90" x14ac:dyDescent="0.2">
      <c r="A43" s="46">
        <v>22</v>
      </c>
      <c r="B43" s="129"/>
      <c r="C43" s="51" t="s">
        <v>110</v>
      </c>
      <c r="D43" s="46" t="s">
        <v>145</v>
      </c>
      <c r="E43" s="120">
        <v>0.5</v>
      </c>
    </row>
    <row r="44" spans="1:5" ht="112.5" x14ac:dyDescent="0.2">
      <c r="A44" s="49">
        <v>23</v>
      </c>
      <c r="B44" s="129"/>
      <c r="C44" s="51" t="s">
        <v>75</v>
      </c>
      <c r="D44" s="46" t="s">
        <v>128</v>
      </c>
      <c r="E44" s="120">
        <v>0.25</v>
      </c>
    </row>
    <row r="45" spans="1:5" ht="112.5" x14ac:dyDescent="0.2">
      <c r="A45" s="121">
        <v>24</v>
      </c>
      <c r="B45" s="146"/>
      <c r="C45" s="139" t="s">
        <v>138</v>
      </c>
      <c r="D45" s="121" t="s">
        <v>128</v>
      </c>
      <c r="E45" s="124">
        <v>0.25</v>
      </c>
    </row>
    <row r="46" spans="1:5" ht="112.5" x14ac:dyDescent="0.2">
      <c r="A46" s="49">
        <v>25</v>
      </c>
      <c r="B46" s="128"/>
      <c r="C46" s="136" t="s">
        <v>76</v>
      </c>
      <c r="D46" s="116" t="s">
        <v>128</v>
      </c>
      <c r="E46" s="118">
        <v>0.25</v>
      </c>
    </row>
    <row r="47" spans="1:5" ht="135" x14ac:dyDescent="0.2">
      <c r="A47" s="46">
        <v>26</v>
      </c>
      <c r="B47" s="129"/>
      <c r="C47" s="51" t="s">
        <v>77</v>
      </c>
      <c r="D47" s="46" t="s">
        <v>128</v>
      </c>
      <c r="E47" s="120">
        <v>0.25</v>
      </c>
    </row>
    <row r="48" spans="1:5" ht="90" x14ac:dyDescent="0.2">
      <c r="A48" s="49">
        <v>27</v>
      </c>
      <c r="B48" s="129"/>
      <c r="C48" s="51" t="s">
        <v>78</v>
      </c>
      <c r="D48" s="46" t="s">
        <v>128</v>
      </c>
      <c r="E48" s="120">
        <v>0.25</v>
      </c>
    </row>
    <row r="49" spans="1:5" ht="112.5" x14ac:dyDescent="0.2">
      <c r="A49" s="121">
        <v>28</v>
      </c>
      <c r="B49" s="146"/>
      <c r="C49" s="139" t="s">
        <v>79</v>
      </c>
      <c r="D49" s="121" t="s">
        <v>128</v>
      </c>
      <c r="E49" s="124">
        <v>0.25</v>
      </c>
    </row>
    <row r="50" spans="1:5" ht="90" x14ac:dyDescent="0.2">
      <c r="A50" s="49">
        <v>29</v>
      </c>
      <c r="B50" s="128"/>
      <c r="C50" s="136" t="s">
        <v>80</v>
      </c>
      <c r="D50" s="116" t="s">
        <v>128</v>
      </c>
      <c r="E50" s="118">
        <v>0.25</v>
      </c>
    </row>
    <row r="51" spans="1:5" ht="90" x14ac:dyDescent="0.2">
      <c r="A51" s="46">
        <v>30</v>
      </c>
      <c r="B51" s="129"/>
      <c r="C51" s="51" t="s">
        <v>81</v>
      </c>
      <c r="D51" s="46" t="s">
        <v>128</v>
      </c>
      <c r="E51" s="120">
        <v>0.25</v>
      </c>
    </row>
    <row r="52" spans="1:5" ht="90" x14ac:dyDescent="0.2">
      <c r="A52" s="49">
        <v>31</v>
      </c>
      <c r="B52" s="129"/>
      <c r="C52" s="51" t="s">
        <v>82</v>
      </c>
      <c r="D52" s="46" t="s">
        <v>128</v>
      </c>
      <c r="E52" s="120">
        <v>0.25</v>
      </c>
    </row>
    <row r="53" spans="1:5" ht="90" x14ac:dyDescent="0.2">
      <c r="A53" s="121">
        <v>32</v>
      </c>
      <c r="B53" s="146"/>
      <c r="C53" s="139" t="s">
        <v>83</v>
      </c>
      <c r="D53" s="121" t="s">
        <v>128</v>
      </c>
      <c r="E53" s="124">
        <v>0.25</v>
      </c>
    </row>
    <row r="54" spans="1:5" ht="90" x14ac:dyDescent="0.2">
      <c r="A54" s="49">
        <v>33</v>
      </c>
      <c r="B54" s="132"/>
      <c r="C54" s="53" t="s">
        <v>84</v>
      </c>
      <c r="D54" s="83" t="s">
        <v>128</v>
      </c>
      <c r="E54" s="151">
        <v>0.25</v>
      </c>
    </row>
    <row r="55" spans="1:5" ht="90" x14ac:dyDescent="0.2">
      <c r="A55" s="46">
        <v>34</v>
      </c>
      <c r="B55" s="129"/>
      <c r="C55" s="51" t="s">
        <v>85</v>
      </c>
      <c r="D55" s="46" t="s">
        <v>128</v>
      </c>
      <c r="E55" s="120">
        <v>0.25</v>
      </c>
    </row>
    <row r="56" spans="1:5" s="52" customFormat="1" x14ac:dyDescent="0.2">
      <c r="A56" s="45"/>
      <c r="B56" s="113" t="s">
        <v>21</v>
      </c>
      <c r="C56" s="79"/>
      <c r="D56" s="79"/>
      <c r="E56" s="115">
        <f>SUM(E57:E66)</f>
        <v>6.5</v>
      </c>
    </row>
    <row r="57" spans="1:5" ht="67.5" x14ac:dyDescent="0.2">
      <c r="A57" s="47">
        <v>1</v>
      </c>
      <c r="B57" s="129"/>
      <c r="C57" s="149" t="s">
        <v>316</v>
      </c>
      <c r="D57" s="46" t="s">
        <v>566</v>
      </c>
      <c r="E57" s="120">
        <v>1</v>
      </c>
    </row>
    <row r="58" spans="1:5" ht="90" x14ac:dyDescent="0.2">
      <c r="A58" s="46">
        <v>2</v>
      </c>
      <c r="B58" s="129"/>
      <c r="C58" s="53" t="s">
        <v>111</v>
      </c>
      <c r="D58" s="46" t="s">
        <v>71</v>
      </c>
      <c r="E58" s="120">
        <v>1</v>
      </c>
    </row>
    <row r="59" spans="1:5" ht="90" x14ac:dyDescent="0.2">
      <c r="A59" s="121">
        <v>3</v>
      </c>
      <c r="B59" s="146"/>
      <c r="C59" s="186" t="s">
        <v>304</v>
      </c>
      <c r="D59" s="121" t="s">
        <v>128</v>
      </c>
      <c r="E59" s="124">
        <v>0.25</v>
      </c>
    </row>
    <row r="60" spans="1:5" ht="67.5" x14ac:dyDescent="0.2">
      <c r="A60" s="83">
        <v>4</v>
      </c>
      <c r="B60" s="132"/>
      <c r="C60" s="93" t="s">
        <v>139</v>
      </c>
      <c r="D60" s="83" t="s">
        <v>71</v>
      </c>
      <c r="E60" s="151">
        <v>1</v>
      </c>
    </row>
    <row r="61" spans="1:5" ht="92.25" x14ac:dyDescent="0.2">
      <c r="A61" s="47">
        <v>5</v>
      </c>
      <c r="B61" s="129"/>
      <c r="C61" s="87" t="s">
        <v>112</v>
      </c>
      <c r="D61" s="46" t="s">
        <v>128</v>
      </c>
      <c r="E61" s="120">
        <v>0.25</v>
      </c>
    </row>
    <row r="62" spans="1:5" ht="135" x14ac:dyDescent="0.2">
      <c r="A62" s="46">
        <v>6</v>
      </c>
      <c r="B62" s="129"/>
      <c r="C62" s="87" t="s">
        <v>140</v>
      </c>
      <c r="D62" s="46" t="s">
        <v>132</v>
      </c>
      <c r="E62" s="120">
        <v>0.5</v>
      </c>
    </row>
    <row r="63" spans="1:5" ht="112.5" x14ac:dyDescent="0.2">
      <c r="A63" s="121">
        <v>7</v>
      </c>
      <c r="B63" s="146"/>
      <c r="C63" s="186" t="s">
        <v>133</v>
      </c>
      <c r="D63" s="121" t="s">
        <v>71</v>
      </c>
      <c r="E63" s="124">
        <v>1</v>
      </c>
    </row>
    <row r="64" spans="1:5" ht="135" x14ac:dyDescent="0.2">
      <c r="A64" s="83">
        <v>8</v>
      </c>
      <c r="B64" s="132"/>
      <c r="C64" s="93" t="s">
        <v>134</v>
      </c>
      <c r="D64" s="83" t="s">
        <v>132</v>
      </c>
      <c r="E64" s="151">
        <v>0.5</v>
      </c>
    </row>
    <row r="65" spans="1:5" ht="112.5" x14ac:dyDescent="0.2">
      <c r="A65" s="47">
        <v>9</v>
      </c>
      <c r="B65" s="129"/>
      <c r="C65" s="87" t="s">
        <v>135</v>
      </c>
      <c r="D65" s="46" t="s">
        <v>132</v>
      </c>
      <c r="E65" s="120">
        <v>0.5</v>
      </c>
    </row>
    <row r="66" spans="1:5" ht="157.5" x14ac:dyDescent="0.2">
      <c r="A66" s="46">
        <v>10</v>
      </c>
      <c r="B66" s="146"/>
      <c r="C66" s="186" t="s">
        <v>136</v>
      </c>
      <c r="D66" s="121" t="s">
        <v>132</v>
      </c>
      <c r="E66" s="124">
        <v>0.5</v>
      </c>
    </row>
    <row r="67" spans="1:5" x14ac:dyDescent="0.2">
      <c r="A67" s="125"/>
      <c r="B67" s="152" t="s">
        <v>22</v>
      </c>
      <c r="C67" s="140"/>
      <c r="D67" s="140"/>
      <c r="E67" s="115">
        <f>SUM(E68:E72)</f>
        <v>5</v>
      </c>
    </row>
    <row r="68" spans="1:5" ht="56.25" x14ac:dyDescent="0.2">
      <c r="A68" s="153">
        <v>1</v>
      </c>
      <c r="B68" s="154"/>
      <c r="C68" s="155" t="s">
        <v>113</v>
      </c>
      <c r="D68" s="153" t="s">
        <v>71</v>
      </c>
      <c r="E68" s="118">
        <v>1</v>
      </c>
    </row>
    <row r="69" spans="1:5" ht="75" x14ac:dyDescent="0.2">
      <c r="A69" s="156">
        <v>2</v>
      </c>
      <c r="B69" s="157"/>
      <c r="C69" s="158" t="s">
        <v>114</v>
      </c>
      <c r="D69" s="156" t="s">
        <v>566</v>
      </c>
      <c r="E69" s="120">
        <v>1</v>
      </c>
    </row>
    <row r="70" spans="1:5" ht="56.25" x14ac:dyDescent="0.2">
      <c r="A70" s="156">
        <v>3</v>
      </c>
      <c r="B70" s="157"/>
      <c r="C70" s="158" t="s">
        <v>115</v>
      </c>
      <c r="D70" s="156" t="s">
        <v>566</v>
      </c>
      <c r="E70" s="120">
        <v>1</v>
      </c>
    </row>
    <row r="71" spans="1:5" ht="56.25" x14ac:dyDescent="0.2">
      <c r="A71" s="156">
        <v>4</v>
      </c>
      <c r="B71" s="157"/>
      <c r="C71" s="158" t="s">
        <v>335</v>
      </c>
      <c r="D71" s="156" t="s">
        <v>71</v>
      </c>
      <c r="E71" s="120">
        <v>1</v>
      </c>
    </row>
    <row r="72" spans="1:5" ht="75" x14ac:dyDescent="0.2">
      <c r="A72" s="161">
        <v>5</v>
      </c>
      <c r="B72" s="159"/>
      <c r="C72" s="160" t="s">
        <v>63</v>
      </c>
      <c r="D72" s="161" t="s">
        <v>566</v>
      </c>
      <c r="E72" s="124">
        <v>1</v>
      </c>
    </row>
    <row r="73" spans="1:5" x14ac:dyDescent="0.2">
      <c r="A73" s="273" t="s">
        <v>86</v>
      </c>
      <c r="B73" s="274"/>
      <c r="C73" s="275"/>
      <c r="D73" s="215"/>
      <c r="E73" s="84">
        <f>E67+E56+E21+E4</f>
        <v>50</v>
      </c>
    </row>
    <row r="74" spans="1:5" x14ac:dyDescent="0.2">
      <c r="A74" s="272"/>
      <c r="B74" s="272"/>
      <c r="C74" s="272"/>
      <c r="D74" s="272"/>
      <c r="E74" s="272"/>
    </row>
    <row r="75" spans="1:5" x14ac:dyDescent="0.2">
      <c r="A75" s="216"/>
      <c r="B75" s="216"/>
      <c r="C75" s="216"/>
      <c r="D75" s="216"/>
      <c r="E75" s="216"/>
    </row>
  </sheetData>
  <mergeCells count="4">
    <mergeCell ref="A1:E1"/>
    <mergeCell ref="A2:E2"/>
    <mergeCell ref="A73:C73"/>
    <mergeCell ref="A74:E74"/>
  </mergeCells>
  <phoneticPr fontId="0" type="noConversion"/>
  <pageMargins left="0.72" right="0.67" top="0.74803149606299213" bottom="0.74803149606299213" header="0.31496062992125984" footer="0.31496062992125984"/>
  <pageSetup paperSize="9" orientation="landscape" r:id="rId1"/>
  <headerFooter differentFirst="1">
    <oddFooter>&amp;C&amp;P/&amp;N</oddFooter>
  </headerFooter>
  <rowBreaks count="1" manualBreakCount="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zoomScale="91" zoomScaleNormal="91" workbookViewId="0">
      <selection activeCell="C5" sqref="C5"/>
    </sheetView>
  </sheetViews>
  <sheetFormatPr defaultColWidth="9" defaultRowHeight="22.5" x14ac:dyDescent="0.2"/>
  <cols>
    <col min="1" max="1" width="7.375" style="200" customWidth="1"/>
    <col min="2" max="2" width="24.875" style="195" customWidth="1"/>
    <col min="3" max="3" width="58.125" style="110" customWidth="1"/>
    <col min="4" max="4" width="19.25" style="90" customWidth="1"/>
    <col min="5" max="5" width="13.125" style="104" customWidth="1"/>
    <col min="6" max="6" width="21.875" style="110" customWidth="1"/>
    <col min="7" max="16384" width="9" style="110"/>
  </cols>
  <sheetData>
    <row r="1" spans="1:5" x14ac:dyDescent="0.2">
      <c r="A1" s="264" t="s">
        <v>130</v>
      </c>
      <c r="B1" s="264"/>
      <c r="C1" s="264"/>
      <c r="D1" s="264"/>
      <c r="E1" s="264"/>
    </row>
    <row r="2" spans="1:5" x14ac:dyDescent="0.2">
      <c r="A2" s="276" t="s">
        <v>287</v>
      </c>
      <c r="B2" s="276"/>
      <c r="C2" s="276"/>
      <c r="D2" s="276"/>
      <c r="E2" s="276"/>
    </row>
    <row r="3" spans="1:5" s="133" customFormat="1" x14ac:dyDescent="0.2">
      <c r="A3" s="45" t="s">
        <v>0</v>
      </c>
      <c r="B3" s="45" t="s">
        <v>61</v>
      </c>
      <c r="C3" s="111" t="s">
        <v>62</v>
      </c>
      <c r="D3" s="45" t="s">
        <v>87</v>
      </c>
      <c r="E3" s="84" t="s">
        <v>4</v>
      </c>
    </row>
    <row r="4" spans="1:5" s="133" customFormat="1" x14ac:dyDescent="0.2">
      <c r="A4" s="45"/>
      <c r="B4" s="85" t="s">
        <v>288</v>
      </c>
      <c r="C4" s="79"/>
      <c r="D4" s="45"/>
      <c r="E4" s="84">
        <f>SUM(E5:E7)</f>
        <v>0.75</v>
      </c>
    </row>
    <row r="5" spans="1:5" ht="93" x14ac:dyDescent="0.2">
      <c r="A5" s="116">
        <v>1</v>
      </c>
      <c r="B5" s="194"/>
      <c r="C5" s="136" t="s">
        <v>499</v>
      </c>
      <c r="D5" s="116" t="s">
        <v>128</v>
      </c>
      <c r="E5" s="164">
        <v>0.25</v>
      </c>
    </row>
    <row r="6" spans="1:5" ht="93" x14ac:dyDescent="0.2">
      <c r="A6" s="46">
        <v>2</v>
      </c>
      <c r="B6" s="87"/>
      <c r="C6" s="51" t="s">
        <v>436</v>
      </c>
      <c r="D6" s="46" t="s">
        <v>128</v>
      </c>
      <c r="E6" s="55">
        <v>0.25</v>
      </c>
    </row>
    <row r="7" spans="1:5" ht="93" x14ac:dyDescent="0.2">
      <c r="A7" s="121">
        <v>3</v>
      </c>
      <c r="B7" s="186"/>
      <c r="C7" s="139" t="s">
        <v>437</v>
      </c>
      <c r="D7" s="121" t="s">
        <v>128</v>
      </c>
      <c r="E7" s="167">
        <v>0.25</v>
      </c>
    </row>
    <row r="8" spans="1:5" s="133" customFormat="1" x14ac:dyDescent="0.2">
      <c r="A8" s="45"/>
      <c r="B8" s="85" t="s">
        <v>23</v>
      </c>
      <c r="C8" s="79"/>
      <c r="D8" s="45"/>
      <c r="E8" s="84">
        <f>SUM(E9:E13)</f>
        <v>1.25</v>
      </c>
    </row>
    <row r="9" spans="1:5" ht="67.5" x14ac:dyDescent="0.2">
      <c r="A9" s="125">
        <v>1</v>
      </c>
      <c r="B9" s="184"/>
      <c r="C9" s="140" t="s">
        <v>438</v>
      </c>
      <c r="D9" s="125" t="s">
        <v>120</v>
      </c>
      <c r="E9" s="185">
        <v>0.25</v>
      </c>
    </row>
    <row r="10" spans="1:5" ht="67.5" x14ac:dyDescent="0.2">
      <c r="A10" s="83">
        <v>2</v>
      </c>
      <c r="B10" s="194"/>
      <c r="C10" s="136" t="s">
        <v>439</v>
      </c>
      <c r="D10" s="116" t="s">
        <v>120</v>
      </c>
      <c r="E10" s="164">
        <v>0.25</v>
      </c>
    </row>
    <row r="11" spans="1:5" ht="67.5" x14ac:dyDescent="0.2">
      <c r="A11" s="46">
        <v>3</v>
      </c>
      <c r="B11" s="87"/>
      <c r="C11" s="51" t="s">
        <v>440</v>
      </c>
      <c r="D11" s="46" t="s">
        <v>120</v>
      </c>
      <c r="E11" s="55">
        <v>0.25</v>
      </c>
    </row>
    <row r="12" spans="1:5" ht="90" x14ac:dyDescent="0.2">
      <c r="A12" s="46">
        <v>4</v>
      </c>
      <c r="B12" s="87"/>
      <c r="C12" s="51" t="s">
        <v>441</v>
      </c>
      <c r="D12" s="46" t="s">
        <v>128</v>
      </c>
      <c r="E12" s="55">
        <v>0.25</v>
      </c>
    </row>
    <row r="13" spans="1:5" ht="90" x14ac:dyDescent="0.2">
      <c r="A13" s="121">
        <v>5</v>
      </c>
      <c r="B13" s="186"/>
      <c r="C13" s="139" t="s">
        <v>442</v>
      </c>
      <c r="D13" s="121" t="s">
        <v>128</v>
      </c>
      <c r="E13" s="167">
        <v>0.25</v>
      </c>
    </row>
    <row r="14" spans="1:5" s="133" customFormat="1" x14ac:dyDescent="0.2">
      <c r="A14" s="45"/>
      <c r="B14" s="85" t="s">
        <v>24</v>
      </c>
      <c r="C14" s="217"/>
      <c r="D14" s="45"/>
      <c r="E14" s="84">
        <f>SUM(E15:E24)</f>
        <v>7</v>
      </c>
    </row>
    <row r="15" spans="1:5" ht="67.5" x14ac:dyDescent="0.2">
      <c r="A15" s="125">
        <v>1</v>
      </c>
      <c r="B15" s="184"/>
      <c r="C15" s="140" t="s">
        <v>305</v>
      </c>
      <c r="D15" s="125" t="s">
        <v>71</v>
      </c>
      <c r="E15" s="185">
        <v>1</v>
      </c>
    </row>
    <row r="16" spans="1:5" ht="67.5" x14ac:dyDescent="0.2">
      <c r="A16" s="83">
        <v>2</v>
      </c>
      <c r="B16" s="93"/>
      <c r="C16" s="136" t="s">
        <v>336</v>
      </c>
      <c r="D16" s="83" t="s">
        <v>71</v>
      </c>
      <c r="E16" s="100">
        <v>1</v>
      </c>
    </row>
    <row r="17" spans="1:5" ht="45" x14ac:dyDescent="0.2">
      <c r="A17" s="46">
        <v>3</v>
      </c>
      <c r="B17" s="87"/>
      <c r="C17" s="51" t="s">
        <v>337</v>
      </c>
      <c r="D17" s="46" t="s">
        <v>71</v>
      </c>
      <c r="E17" s="55">
        <v>1</v>
      </c>
    </row>
    <row r="18" spans="1:5" ht="112.5" x14ac:dyDescent="0.2">
      <c r="A18" s="46">
        <v>4</v>
      </c>
      <c r="B18" s="87"/>
      <c r="C18" s="51" t="s">
        <v>338</v>
      </c>
      <c r="D18" s="46" t="s">
        <v>71</v>
      </c>
      <c r="E18" s="55">
        <v>1</v>
      </c>
    </row>
    <row r="19" spans="1:5" ht="67.5" x14ac:dyDescent="0.2">
      <c r="A19" s="46">
        <v>5</v>
      </c>
      <c r="B19" s="87"/>
      <c r="C19" s="51" t="s">
        <v>339</v>
      </c>
      <c r="D19" s="46" t="s">
        <v>566</v>
      </c>
      <c r="E19" s="55">
        <v>1</v>
      </c>
    </row>
    <row r="20" spans="1:5" ht="90" x14ac:dyDescent="0.2">
      <c r="A20" s="46">
        <v>6</v>
      </c>
      <c r="B20" s="87"/>
      <c r="C20" s="51" t="s">
        <v>340</v>
      </c>
      <c r="D20" s="46" t="s">
        <v>566</v>
      </c>
      <c r="E20" s="55">
        <v>1</v>
      </c>
    </row>
    <row r="21" spans="1:5" ht="70.5" x14ac:dyDescent="0.2">
      <c r="A21" s="46">
        <v>7</v>
      </c>
      <c r="B21" s="186"/>
      <c r="C21" s="139" t="s">
        <v>500</v>
      </c>
      <c r="D21" s="121" t="s">
        <v>128</v>
      </c>
      <c r="E21" s="167">
        <v>0.25</v>
      </c>
    </row>
    <row r="22" spans="1:5" ht="96" x14ac:dyDescent="0.2">
      <c r="A22" s="46">
        <v>8</v>
      </c>
      <c r="B22" s="93"/>
      <c r="C22" s="136" t="s">
        <v>443</v>
      </c>
      <c r="D22" s="83" t="s">
        <v>128</v>
      </c>
      <c r="E22" s="100">
        <v>0.25</v>
      </c>
    </row>
    <row r="23" spans="1:5" ht="70.5" x14ac:dyDescent="0.2">
      <c r="A23" s="46">
        <v>9</v>
      </c>
      <c r="B23" s="87"/>
      <c r="C23" s="51" t="s">
        <v>444</v>
      </c>
      <c r="D23" s="46" t="s">
        <v>128</v>
      </c>
      <c r="E23" s="55">
        <v>0.25</v>
      </c>
    </row>
    <row r="24" spans="1:5" ht="112.5" x14ac:dyDescent="0.2">
      <c r="A24" s="121">
        <v>10</v>
      </c>
      <c r="B24" s="186"/>
      <c r="C24" s="139" t="s">
        <v>445</v>
      </c>
      <c r="D24" s="121" t="s">
        <v>128</v>
      </c>
      <c r="E24" s="167">
        <v>0.25</v>
      </c>
    </row>
    <row r="25" spans="1:5" s="133" customFormat="1" x14ac:dyDescent="0.2">
      <c r="A25" s="45"/>
      <c r="B25" s="85" t="s">
        <v>25</v>
      </c>
      <c r="C25" s="79"/>
      <c r="D25" s="45"/>
      <c r="E25" s="84">
        <f>SUM(E26:E54)</f>
        <v>14</v>
      </c>
    </row>
    <row r="26" spans="1:5" ht="67.5" x14ac:dyDescent="0.2">
      <c r="A26" s="116">
        <v>1</v>
      </c>
      <c r="B26" s="194"/>
      <c r="C26" s="136" t="s">
        <v>341</v>
      </c>
      <c r="D26" s="116" t="s">
        <v>566</v>
      </c>
      <c r="E26" s="164">
        <v>1</v>
      </c>
    </row>
    <row r="27" spans="1:5" ht="67.5" x14ac:dyDescent="0.2">
      <c r="A27" s="121">
        <v>2</v>
      </c>
      <c r="B27" s="186"/>
      <c r="C27" s="139" t="s">
        <v>342</v>
      </c>
      <c r="D27" s="121" t="s">
        <v>566</v>
      </c>
      <c r="E27" s="167">
        <v>1</v>
      </c>
    </row>
    <row r="28" spans="1:5" ht="67.5" x14ac:dyDescent="0.2">
      <c r="A28" s="83">
        <v>3</v>
      </c>
      <c r="B28" s="93"/>
      <c r="C28" s="136" t="s">
        <v>343</v>
      </c>
      <c r="D28" s="83" t="s">
        <v>566</v>
      </c>
      <c r="E28" s="100">
        <v>1</v>
      </c>
    </row>
    <row r="29" spans="1:5" s="131" customFormat="1" ht="67.5" x14ac:dyDescent="0.2">
      <c r="A29" s="46">
        <v>4</v>
      </c>
      <c r="B29" s="87"/>
      <c r="C29" s="51" t="s">
        <v>344</v>
      </c>
      <c r="D29" s="46" t="s">
        <v>566</v>
      </c>
      <c r="E29" s="55">
        <v>1</v>
      </c>
    </row>
    <row r="30" spans="1:5" ht="67.5" x14ac:dyDescent="0.2">
      <c r="A30" s="46">
        <v>5</v>
      </c>
      <c r="B30" s="87"/>
      <c r="C30" s="51" t="s">
        <v>345</v>
      </c>
      <c r="D30" s="46" t="s">
        <v>566</v>
      </c>
      <c r="E30" s="55">
        <v>1</v>
      </c>
    </row>
    <row r="31" spans="1:5" ht="67.5" x14ac:dyDescent="0.2">
      <c r="A31" s="46">
        <v>6</v>
      </c>
      <c r="B31" s="87"/>
      <c r="C31" s="51" t="s">
        <v>346</v>
      </c>
      <c r="D31" s="46" t="s">
        <v>566</v>
      </c>
      <c r="E31" s="55">
        <v>1</v>
      </c>
    </row>
    <row r="32" spans="1:5" ht="67.5" x14ac:dyDescent="0.2">
      <c r="A32" s="46">
        <v>7</v>
      </c>
      <c r="B32" s="87"/>
      <c r="C32" s="51" t="s">
        <v>347</v>
      </c>
      <c r="D32" s="46" t="s">
        <v>566</v>
      </c>
      <c r="E32" s="55">
        <v>1</v>
      </c>
    </row>
    <row r="33" spans="1:5" ht="67.5" x14ac:dyDescent="0.2">
      <c r="A33" s="121">
        <v>8</v>
      </c>
      <c r="B33" s="186"/>
      <c r="C33" s="139" t="s">
        <v>348</v>
      </c>
      <c r="D33" s="121" t="s">
        <v>566</v>
      </c>
      <c r="E33" s="167">
        <v>1</v>
      </c>
    </row>
    <row r="34" spans="1:5" ht="67.5" x14ac:dyDescent="0.2">
      <c r="A34" s="83">
        <v>9</v>
      </c>
      <c r="B34" s="93"/>
      <c r="C34" s="136" t="s">
        <v>349</v>
      </c>
      <c r="D34" s="83" t="s">
        <v>566</v>
      </c>
      <c r="E34" s="100">
        <v>1</v>
      </c>
    </row>
    <row r="35" spans="1:5" ht="112.5" x14ac:dyDescent="0.2">
      <c r="A35" s="46">
        <v>10</v>
      </c>
      <c r="B35" s="87"/>
      <c r="C35" s="51" t="s">
        <v>446</v>
      </c>
      <c r="D35" s="46" t="s">
        <v>128</v>
      </c>
      <c r="E35" s="55">
        <v>0.25</v>
      </c>
    </row>
    <row r="36" spans="1:5" ht="90" x14ac:dyDescent="0.2">
      <c r="A36" s="46">
        <v>11</v>
      </c>
      <c r="B36" s="87"/>
      <c r="C36" s="51" t="s">
        <v>447</v>
      </c>
      <c r="D36" s="46" t="s">
        <v>128</v>
      </c>
      <c r="E36" s="55">
        <v>0.25</v>
      </c>
    </row>
    <row r="37" spans="1:5" ht="90" x14ac:dyDescent="0.2">
      <c r="A37" s="46">
        <v>12</v>
      </c>
      <c r="B37" s="87"/>
      <c r="C37" s="51" t="s">
        <v>448</v>
      </c>
      <c r="D37" s="46" t="s">
        <v>128</v>
      </c>
      <c r="E37" s="55">
        <v>0.25</v>
      </c>
    </row>
    <row r="38" spans="1:5" ht="90" x14ac:dyDescent="0.2">
      <c r="A38" s="46">
        <v>13</v>
      </c>
      <c r="B38" s="186"/>
      <c r="C38" s="139" t="s">
        <v>449</v>
      </c>
      <c r="D38" s="121" t="s">
        <v>128</v>
      </c>
      <c r="E38" s="167">
        <v>0.25</v>
      </c>
    </row>
    <row r="39" spans="1:5" ht="112.5" x14ac:dyDescent="0.2">
      <c r="A39" s="46">
        <v>14</v>
      </c>
      <c r="B39" s="93"/>
      <c r="C39" s="136" t="s">
        <v>450</v>
      </c>
      <c r="D39" s="83" t="s">
        <v>128</v>
      </c>
      <c r="E39" s="100">
        <v>0.25</v>
      </c>
    </row>
    <row r="40" spans="1:5" ht="115.5" x14ac:dyDescent="0.2">
      <c r="A40" s="46">
        <v>15</v>
      </c>
      <c r="B40" s="87"/>
      <c r="C40" s="51" t="s">
        <v>451</v>
      </c>
      <c r="D40" s="46" t="s">
        <v>128</v>
      </c>
      <c r="E40" s="55">
        <v>0.25</v>
      </c>
    </row>
    <row r="41" spans="1:5" ht="115.5" x14ac:dyDescent="0.2">
      <c r="A41" s="46">
        <v>16</v>
      </c>
      <c r="B41" s="87"/>
      <c r="C41" s="51" t="s">
        <v>501</v>
      </c>
      <c r="D41" s="46" t="s">
        <v>128</v>
      </c>
      <c r="E41" s="55">
        <v>0.25</v>
      </c>
    </row>
    <row r="42" spans="1:5" ht="112.5" x14ac:dyDescent="0.2">
      <c r="A42" s="46">
        <v>17</v>
      </c>
      <c r="B42" s="186"/>
      <c r="C42" s="139" t="s">
        <v>502</v>
      </c>
      <c r="D42" s="121" t="s">
        <v>128</v>
      </c>
      <c r="E42" s="167">
        <v>0.25</v>
      </c>
    </row>
    <row r="43" spans="1:5" ht="112.5" x14ac:dyDescent="0.2">
      <c r="A43" s="46">
        <v>18</v>
      </c>
      <c r="B43" s="93"/>
      <c r="C43" s="136" t="s">
        <v>503</v>
      </c>
      <c r="D43" s="83" t="s">
        <v>128</v>
      </c>
      <c r="E43" s="100">
        <v>0.25</v>
      </c>
    </row>
    <row r="44" spans="1:5" ht="90" x14ac:dyDescent="0.2">
      <c r="A44" s="46">
        <v>19</v>
      </c>
      <c r="B44" s="87"/>
      <c r="C44" s="51" t="s">
        <v>504</v>
      </c>
      <c r="D44" s="46" t="s">
        <v>128</v>
      </c>
      <c r="E44" s="55">
        <v>0.25</v>
      </c>
    </row>
    <row r="45" spans="1:5" ht="112.5" x14ac:dyDescent="0.2">
      <c r="A45" s="46">
        <v>20</v>
      </c>
      <c r="B45" s="87"/>
      <c r="C45" s="51" t="s">
        <v>505</v>
      </c>
      <c r="D45" s="46" t="s">
        <v>128</v>
      </c>
      <c r="E45" s="55">
        <v>0.25</v>
      </c>
    </row>
    <row r="46" spans="1:5" ht="112.5" x14ac:dyDescent="0.2">
      <c r="A46" s="121">
        <v>21</v>
      </c>
      <c r="B46" s="186"/>
      <c r="C46" s="139" t="s">
        <v>506</v>
      </c>
      <c r="D46" s="121" t="s">
        <v>128</v>
      </c>
      <c r="E46" s="167">
        <v>0.25</v>
      </c>
    </row>
    <row r="47" spans="1:5" ht="112.5" x14ac:dyDescent="0.2">
      <c r="A47" s="83">
        <v>22</v>
      </c>
      <c r="B47" s="93"/>
      <c r="C47" s="136" t="s">
        <v>507</v>
      </c>
      <c r="D47" s="83" t="s">
        <v>128</v>
      </c>
      <c r="E47" s="100">
        <v>0.25</v>
      </c>
    </row>
    <row r="48" spans="1:5" ht="90" x14ac:dyDescent="0.2">
      <c r="A48" s="46">
        <v>23</v>
      </c>
      <c r="B48" s="87"/>
      <c r="C48" s="51" t="s">
        <v>508</v>
      </c>
      <c r="D48" s="46" t="s">
        <v>128</v>
      </c>
      <c r="E48" s="55">
        <v>0.25</v>
      </c>
    </row>
    <row r="49" spans="1:5" ht="90" x14ac:dyDescent="0.2">
      <c r="A49" s="46">
        <v>24</v>
      </c>
      <c r="B49" s="87"/>
      <c r="C49" s="51" t="s">
        <v>509</v>
      </c>
      <c r="D49" s="46" t="s">
        <v>128</v>
      </c>
      <c r="E49" s="55">
        <v>0.25</v>
      </c>
    </row>
    <row r="50" spans="1:5" ht="90" x14ac:dyDescent="0.2">
      <c r="A50" s="121">
        <v>25</v>
      </c>
      <c r="B50" s="186"/>
      <c r="C50" s="139" t="s">
        <v>510</v>
      </c>
      <c r="D50" s="121" t="s">
        <v>128</v>
      </c>
      <c r="E50" s="167">
        <v>0.25</v>
      </c>
    </row>
    <row r="51" spans="1:5" ht="112.5" x14ac:dyDescent="0.2">
      <c r="A51" s="83">
        <v>26</v>
      </c>
      <c r="B51" s="93"/>
      <c r="C51" s="136" t="s">
        <v>452</v>
      </c>
      <c r="D51" s="83" t="s">
        <v>128</v>
      </c>
      <c r="E51" s="100">
        <v>0.25</v>
      </c>
    </row>
    <row r="52" spans="1:5" ht="135" x14ac:dyDescent="0.2">
      <c r="A52" s="46">
        <v>27</v>
      </c>
      <c r="B52" s="87"/>
      <c r="C52" s="51" t="s">
        <v>453</v>
      </c>
      <c r="D52" s="46" t="s">
        <v>128</v>
      </c>
      <c r="E52" s="55">
        <v>0.25</v>
      </c>
    </row>
    <row r="53" spans="1:5" ht="90" x14ac:dyDescent="0.2">
      <c r="A53" s="46">
        <v>28</v>
      </c>
      <c r="B53" s="87"/>
      <c r="C53" s="51" t="s">
        <v>454</v>
      </c>
      <c r="D53" s="46" t="s">
        <v>128</v>
      </c>
      <c r="E53" s="55">
        <v>0.25</v>
      </c>
    </row>
    <row r="54" spans="1:5" ht="90" x14ac:dyDescent="0.2">
      <c r="A54" s="121">
        <v>29</v>
      </c>
      <c r="B54" s="186"/>
      <c r="C54" s="139" t="s">
        <v>455</v>
      </c>
      <c r="D54" s="121" t="s">
        <v>128</v>
      </c>
      <c r="E54" s="167">
        <v>0.25</v>
      </c>
    </row>
    <row r="55" spans="1:5" s="133" customFormat="1" x14ac:dyDescent="0.2">
      <c r="A55" s="45"/>
      <c r="B55" s="85" t="s">
        <v>26</v>
      </c>
      <c r="C55" s="79"/>
      <c r="D55" s="45"/>
      <c r="E55" s="84">
        <f>SUM(E56:E62)</f>
        <v>7</v>
      </c>
    </row>
    <row r="56" spans="1:5" ht="90" x14ac:dyDescent="0.2">
      <c r="A56" s="116">
        <v>1</v>
      </c>
      <c r="B56" s="194"/>
      <c r="C56" s="136" t="s">
        <v>301</v>
      </c>
      <c r="D56" s="116" t="s">
        <v>71</v>
      </c>
      <c r="E56" s="164">
        <v>1</v>
      </c>
    </row>
    <row r="57" spans="1:5" ht="67.5" x14ac:dyDescent="0.2">
      <c r="A57" s="46">
        <v>2</v>
      </c>
      <c r="B57" s="87"/>
      <c r="C57" s="51" t="s">
        <v>350</v>
      </c>
      <c r="D57" s="46" t="s">
        <v>566</v>
      </c>
      <c r="E57" s="55">
        <v>1</v>
      </c>
    </row>
    <row r="58" spans="1:5" ht="67.5" x14ac:dyDescent="0.2">
      <c r="A58" s="46">
        <v>3</v>
      </c>
      <c r="B58" s="87"/>
      <c r="C58" s="51" t="s">
        <v>351</v>
      </c>
      <c r="D58" s="46" t="s">
        <v>71</v>
      </c>
      <c r="E58" s="55">
        <v>1</v>
      </c>
    </row>
    <row r="59" spans="1:5" ht="67.5" x14ac:dyDescent="0.2">
      <c r="A59" s="46">
        <v>4</v>
      </c>
      <c r="B59" s="87"/>
      <c r="C59" s="51" t="s">
        <v>352</v>
      </c>
      <c r="D59" s="46" t="s">
        <v>71</v>
      </c>
      <c r="E59" s="55">
        <v>1</v>
      </c>
    </row>
    <row r="60" spans="1:5" ht="67.5" x14ac:dyDescent="0.2">
      <c r="A60" s="46">
        <v>5</v>
      </c>
      <c r="B60" s="87"/>
      <c r="C60" s="51" t="s">
        <v>353</v>
      </c>
      <c r="D60" s="46" t="s">
        <v>71</v>
      </c>
      <c r="E60" s="55">
        <v>1</v>
      </c>
    </row>
    <row r="61" spans="1:5" ht="67.5" x14ac:dyDescent="0.2">
      <c r="A61" s="121">
        <v>6</v>
      </c>
      <c r="B61" s="186"/>
      <c r="C61" s="139" t="s">
        <v>354</v>
      </c>
      <c r="D61" s="121" t="s">
        <v>71</v>
      </c>
      <c r="E61" s="167">
        <v>1</v>
      </c>
    </row>
    <row r="62" spans="1:5" ht="67.5" x14ac:dyDescent="0.2">
      <c r="A62" s="190">
        <v>7</v>
      </c>
      <c r="B62" s="201"/>
      <c r="C62" s="140" t="s">
        <v>355</v>
      </c>
      <c r="D62" s="190" t="s">
        <v>566</v>
      </c>
      <c r="E62" s="203">
        <v>1</v>
      </c>
    </row>
    <row r="63" spans="1:5" s="133" customFormat="1" x14ac:dyDescent="0.2">
      <c r="A63" s="45"/>
      <c r="B63" s="85" t="s">
        <v>27</v>
      </c>
      <c r="C63" s="79"/>
      <c r="D63" s="45"/>
      <c r="E63" s="84">
        <f>SUM(E64:E70)</f>
        <v>4.25</v>
      </c>
    </row>
    <row r="64" spans="1:5" ht="67.5" x14ac:dyDescent="0.2">
      <c r="A64" s="116">
        <v>1</v>
      </c>
      <c r="B64" s="194"/>
      <c r="C64" s="136" t="s">
        <v>356</v>
      </c>
      <c r="D64" s="116" t="s">
        <v>566</v>
      </c>
      <c r="E64" s="164">
        <v>1</v>
      </c>
    </row>
    <row r="65" spans="1:5" ht="90" x14ac:dyDescent="0.2">
      <c r="A65" s="46">
        <v>2</v>
      </c>
      <c r="B65" s="87"/>
      <c r="C65" s="51" t="s">
        <v>357</v>
      </c>
      <c r="D65" s="46" t="s">
        <v>566</v>
      </c>
      <c r="E65" s="55">
        <v>1</v>
      </c>
    </row>
    <row r="66" spans="1:5" ht="67.5" x14ac:dyDescent="0.2">
      <c r="A66" s="46">
        <v>3</v>
      </c>
      <c r="B66" s="87"/>
      <c r="C66" s="51" t="s">
        <v>306</v>
      </c>
      <c r="D66" s="46" t="s">
        <v>71</v>
      </c>
      <c r="E66" s="55">
        <v>1</v>
      </c>
    </row>
    <row r="67" spans="1:5" ht="67.5" x14ac:dyDescent="0.2">
      <c r="A67" s="46">
        <v>4</v>
      </c>
      <c r="B67" s="87"/>
      <c r="C67" s="51" t="s">
        <v>456</v>
      </c>
      <c r="D67" s="46" t="s">
        <v>145</v>
      </c>
      <c r="E67" s="55">
        <v>0.5</v>
      </c>
    </row>
    <row r="68" spans="1:5" ht="70.5" x14ac:dyDescent="0.2">
      <c r="A68" s="121">
        <v>5</v>
      </c>
      <c r="B68" s="186"/>
      <c r="C68" s="139" t="s">
        <v>511</v>
      </c>
      <c r="D68" s="121" t="s">
        <v>128</v>
      </c>
      <c r="E68" s="167">
        <v>0.25</v>
      </c>
    </row>
    <row r="69" spans="1:5" ht="90" x14ac:dyDescent="0.2">
      <c r="A69" s="83">
        <v>6</v>
      </c>
      <c r="B69" s="93"/>
      <c r="C69" s="136" t="s">
        <v>457</v>
      </c>
      <c r="D69" s="83" t="s">
        <v>128</v>
      </c>
      <c r="E69" s="100">
        <v>0.25</v>
      </c>
    </row>
    <row r="70" spans="1:5" ht="90" x14ac:dyDescent="0.2">
      <c r="A70" s="121">
        <v>7</v>
      </c>
      <c r="B70" s="186"/>
      <c r="C70" s="139" t="s">
        <v>458</v>
      </c>
      <c r="D70" s="121" t="s">
        <v>128</v>
      </c>
      <c r="E70" s="167">
        <v>0.25</v>
      </c>
    </row>
    <row r="71" spans="1:5" s="133" customFormat="1" x14ac:dyDescent="0.2">
      <c r="A71" s="45"/>
      <c r="B71" s="85" t="s">
        <v>29</v>
      </c>
      <c r="C71" s="79"/>
      <c r="D71" s="45"/>
      <c r="E71" s="84">
        <f>SUM(E72:E87)</f>
        <v>12.25</v>
      </c>
    </row>
    <row r="72" spans="1:5" ht="67.5" x14ac:dyDescent="0.2">
      <c r="A72" s="116">
        <v>1</v>
      </c>
      <c r="B72" s="194"/>
      <c r="C72" s="136" t="s">
        <v>358</v>
      </c>
      <c r="D72" s="116" t="s">
        <v>566</v>
      </c>
      <c r="E72" s="164">
        <v>1</v>
      </c>
    </row>
    <row r="73" spans="1:5" ht="90" x14ac:dyDescent="0.2">
      <c r="A73" s="46">
        <v>2</v>
      </c>
      <c r="B73" s="87"/>
      <c r="C73" s="51" t="s">
        <v>359</v>
      </c>
      <c r="D73" s="46" t="s">
        <v>71</v>
      </c>
      <c r="E73" s="55">
        <v>1</v>
      </c>
    </row>
    <row r="74" spans="1:5" ht="90" x14ac:dyDescent="0.2">
      <c r="A74" s="192">
        <v>3</v>
      </c>
      <c r="B74" s="186"/>
      <c r="C74" s="139" t="s">
        <v>360</v>
      </c>
      <c r="D74" s="121" t="s">
        <v>71</v>
      </c>
      <c r="E74" s="167">
        <v>1</v>
      </c>
    </row>
    <row r="75" spans="1:5" ht="73.5" customHeight="1" x14ac:dyDescent="0.2">
      <c r="A75" s="83">
        <v>4</v>
      </c>
      <c r="B75" s="93"/>
      <c r="C75" s="136" t="s">
        <v>361</v>
      </c>
      <c r="D75" s="83" t="s">
        <v>71</v>
      </c>
      <c r="E75" s="100">
        <v>1</v>
      </c>
    </row>
    <row r="76" spans="1:5" ht="90" x14ac:dyDescent="0.2">
      <c r="A76" s="166">
        <v>5</v>
      </c>
      <c r="B76" s="87"/>
      <c r="C76" s="51" t="s">
        <v>362</v>
      </c>
      <c r="D76" s="46" t="s">
        <v>71</v>
      </c>
      <c r="E76" s="55">
        <v>1</v>
      </c>
    </row>
    <row r="77" spans="1:5" ht="90" x14ac:dyDescent="0.2">
      <c r="A77" s="46">
        <v>6</v>
      </c>
      <c r="B77" s="87"/>
      <c r="C77" s="51" t="s">
        <v>363</v>
      </c>
      <c r="D77" s="46" t="s">
        <v>71</v>
      </c>
      <c r="E77" s="55">
        <v>1</v>
      </c>
    </row>
    <row r="78" spans="1:5" ht="90" x14ac:dyDescent="0.2">
      <c r="A78" s="166">
        <v>7</v>
      </c>
      <c r="B78" s="87"/>
      <c r="C78" s="51" t="s">
        <v>364</v>
      </c>
      <c r="D78" s="46" t="s">
        <v>71</v>
      </c>
      <c r="E78" s="55">
        <v>1</v>
      </c>
    </row>
    <row r="79" spans="1:5" s="193" customFormat="1" ht="67.5" x14ac:dyDescent="0.2">
      <c r="A79" s="121">
        <v>8</v>
      </c>
      <c r="B79" s="186"/>
      <c r="C79" s="202" t="s">
        <v>365</v>
      </c>
      <c r="D79" s="121" t="s">
        <v>71</v>
      </c>
      <c r="E79" s="167">
        <v>1</v>
      </c>
    </row>
    <row r="80" spans="1:5" ht="67.5" x14ac:dyDescent="0.2">
      <c r="A80" s="204">
        <v>9</v>
      </c>
      <c r="B80" s="93"/>
      <c r="C80" s="136" t="s">
        <v>366</v>
      </c>
      <c r="D80" s="83" t="s">
        <v>71</v>
      </c>
      <c r="E80" s="100">
        <v>1</v>
      </c>
    </row>
    <row r="81" spans="1:5" ht="67.5" x14ac:dyDescent="0.2">
      <c r="A81" s="46">
        <v>10</v>
      </c>
      <c r="B81" s="87"/>
      <c r="C81" s="53" t="s">
        <v>367</v>
      </c>
      <c r="D81" s="46" t="s">
        <v>71</v>
      </c>
      <c r="E81" s="55">
        <v>1</v>
      </c>
    </row>
    <row r="82" spans="1:5" ht="67.5" x14ac:dyDescent="0.2">
      <c r="A82" s="166">
        <v>11</v>
      </c>
      <c r="B82" s="87"/>
      <c r="C82" s="51" t="s">
        <v>459</v>
      </c>
      <c r="D82" s="46" t="s">
        <v>145</v>
      </c>
      <c r="E82" s="55">
        <v>0.5</v>
      </c>
    </row>
    <row r="83" spans="1:5" ht="67.5" x14ac:dyDescent="0.2">
      <c r="A83" s="46">
        <v>12</v>
      </c>
      <c r="B83" s="87"/>
      <c r="C83" s="51" t="s">
        <v>460</v>
      </c>
      <c r="D83" s="46" t="s">
        <v>145</v>
      </c>
      <c r="E83" s="55">
        <v>0.5</v>
      </c>
    </row>
    <row r="84" spans="1:5" ht="45" x14ac:dyDescent="0.2">
      <c r="A84" s="166">
        <v>13</v>
      </c>
      <c r="B84" s="87"/>
      <c r="C84" s="51" t="s">
        <v>461</v>
      </c>
      <c r="D84" s="46" t="s">
        <v>145</v>
      </c>
      <c r="E84" s="55">
        <v>0.5</v>
      </c>
    </row>
    <row r="85" spans="1:5" ht="112.5" x14ac:dyDescent="0.2">
      <c r="A85" s="121">
        <v>14</v>
      </c>
      <c r="B85" s="186"/>
      <c r="C85" s="202" t="s">
        <v>512</v>
      </c>
      <c r="D85" s="121" t="s">
        <v>128</v>
      </c>
      <c r="E85" s="167">
        <v>0.25</v>
      </c>
    </row>
    <row r="86" spans="1:5" ht="90" x14ac:dyDescent="0.2">
      <c r="A86" s="204">
        <v>15</v>
      </c>
      <c r="B86" s="93"/>
      <c r="C86" s="136" t="s">
        <v>513</v>
      </c>
      <c r="D86" s="83" t="s">
        <v>128</v>
      </c>
      <c r="E86" s="100">
        <v>0.25</v>
      </c>
    </row>
    <row r="87" spans="1:5" ht="93" x14ac:dyDescent="0.2">
      <c r="A87" s="121">
        <v>16</v>
      </c>
      <c r="B87" s="186"/>
      <c r="C87" s="202" t="s">
        <v>514</v>
      </c>
      <c r="D87" s="121" t="s">
        <v>128</v>
      </c>
      <c r="E87" s="167">
        <v>0.25</v>
      </c>
    </row>
    <row r="88" spans="1:5" s="133" customFormat="1" x14ac:dyDescent="0.2">
      <c r="A88" s="45"/>
      <c r="B88" s="85" t="s">
        <v>30</v>
      </c>
      <c r="C88" s="79"/>
      <c r="D88" s="45"/>
      <c r="E88" s="84">
        <f>SUM(E89:E109)</f>
        <v>10.5</v>
      </c>
    </row>
    <row r="89" spans="1:5" ht="67.5" x14ac:dyDescent="0.2">
      <c r="A89" s="116">
        <v>1</v>
      </c>
      <c r="B89" s="194"/>
      <c r="C89" s="136" t="s">
        <v>307</v>
      </c>
      <c r="D89" s="116" t="s">
        <v>566</v>
      </c>
      <c r="E89" s="164">
        <v>1</v>
      </c>
    </row>
    <row r="90" spans="1:5" ht="90" x14ac:dyDescent="0.2">
      <c r="A90" s="46">
        <v>2</v>
      </c>
      <c r="B90" s="93"/>
      <c r="C90" s="51" t="s">
        <v>563</v>
      </c>
      <c r="D90" s="46" t="s">
        <v>128</v>
      </c>
      <c r="E90" s="55">
        <v>0.25</v>
      </c>
    </row>
    <row r="91" spans="1:5" ht="67.5" x14ac:dyDescent="0.2">
      <c r="A91" s="121">
        <v>3</v>
      </c>
      <c r="B91" s="186"/>
      <c r="C91" s="139" t="s">
        <v>562</v>
      </c>
      <c r="D91" s="121" t="s">
        <v>71</v>
      </c>
      <c r="E91" s="167">
        <v>1</v>
      </c>
    </row>
    <row r="92" spans="1:5" ht="67.5" x14ac:dyDescent="0.2">
      <c r="A92" s="83">
        <v>4</v>
      </c>
      <c r="B92" s="93"/>
      <c r="C92" s="136" t="s">
        <v>368</v>
      </c>
      <c r="D92" s="83" t="s">
        <v>566</v>
      </c>
      <c r="E92" s="100">
        <v>1</v>
      </c>
    </row>
    <row r="93" spans="1:5" ht="67.5" x14ac:dyDescent="0.2">
      <c r="A93" s="46">
        <v>5</v>
      </c>
      <c r="B93" s="87"/>
      <c r="C93" s="51" t="s">
        <v>369</v>
      </c>
      <c r="D93" s="46" t="s">
        <v>71</v>
      </c>
      <c r="E93" s="55">
        <v>1</v>
      </c>
    </row>
    <row r="94" spans="1:5" ht="67.5" x14ac:dyDescent="0.2">
      <c r="A94" s="46">
        <v>6</v>
      </c>
      <c r="B94" s="87"/>
      <c r="C94" s="51" t="s">
        <v>370</v>
      </c>
      <c r="D94" s="46" t="s">
        <v>71</v>
      </c>
      <c r="E94" s="55">
        <v>1</v>
      </c>
    </row>
    <row r="95" spans="1:5" ht="67.5" x14ac:dyDescent="0.2">
      <c r="A95" s="46">
        <v>7</v>
      </c>
      <c r="B95" s="87"/>
      <c r="C95" s="51" t="s">
        <v>371</v>
      </c>
      <c r="D95" s="46" t="s">
        <v>566</v>
      </c>
      <c r="E95" s="55">
        <v>1</v>
      </c>
    </row>
    <row r="96" spans="1:5" ht="67.5" x14ac:dyDescent="0.2">
      <c r="A96" s="46">
        <v>8</v>
      </c>
      <c r="B96" s="87"/>
      <c r="C96" s="51" t="s">
        <v>372</v>
      </c>
      <c r="D96" s="46" t="s">
        <v>71</v>
      </c>
      <c r="E96" s="55">
        <v>1</v>
      </c>
    </row>
    <row r="97" spans="1:5" ht="90" x14ac:dyDescent="0.2">
      <c r="A97" s="121">
        <v>9</v>
      </c>
      <c r="B97" s="186"/>
      <c r="C97" s="139" t="s">
        <v>515</v>
      </c>
      <c r="D97" s="121" t="s">
        <v>128</v>
      </c>
      <c r="E97" s="167">
        <v>0.25</v>
      </c>
    </row>
    <row r="98" spans="1:5" ht="90" x14ac:dyDescent="0.2">
      <c r="A98" s="83">
        <v>10</v>
      </c>
      <c r="B98" s="93"/>
      <c r="C98" s="136" t="s">
        <v>516</v>
      </c>
      <c r="D98" s="83" t="s">
        <v>128</v>
      </c>
      <c r="E98" s="100">
        <v>0.25</v>
      </c>
    </row>
    <row r="99" spans="1:5" ht="90" x14ac:dyDescent="0.2">
      <c r="A99" s="46">
        <v>11</v>
      </c>
      <c r="B99" s="87"/>
      <c r="C99" s="51" t="s">
        <v>517</v>
      </c>
      <c r="D99" s="46" t="s">
        <v>128</v>
      </c>
      <c r="E99" s="55">
        <v>0.25</v>
      </c>
    </row>
    <row r="100" spans="1:5" ht="112.5" x14ac:dyDescent="0.2">
      <c r="A100" s="46">
        <v>12</v>
      </c>
      <c r="B100" s="87"/>
      <c r="C100" s="51" t="s">
        <v>518</v>
      </c>
      <c r="D100" s="46" t="s">
        <v>128</v>
      </c>
      <c r="E100" s="55">
        <v>0.25</v>
      </c>
    </row>
    <row r="101" spans="1:5" ht="112.5" x14ac:dyDescent="0.2">
      <c r="A101" s="121">
        <v>13</v>
      </c>
      <c r="B101" s="186"/>
      <c r="C101" s="139" t="s">
        <v>519</v>
      </c>
      <c r="D101" s="121" t="s">
        <v>128</v>
      </c>
      <c r="E101" s="167">
        <v>0.25</v>
      </c>
    </row>
    <row r="102" spans="1:5" ht="90" x14ac:dyDescent="0.2">
      <c r="A102" s="83">
        <v>14</v>
      </c>
      <c r="B102" s="93"/>
      <c r="C102" s="136" t="s">
        <v>520</v>
      </c>
      <c r="D102" s="83" t="s">
        <v>128</v>
      </c>
      <c r="E102" s="100">
        <v>0.25</v>
      </c>
    </row>
    <row r="103" spans="1:5" ht="90" x14ac:dyDescent="0.2">
      <c r="A103" s="46">
        <v>15</v>
      </c>
      <c r="B103" s="87"/>
      <c r="C103" s="51" t="s">
        <v>521</v>
      </c>
      <c r="D103" s="46" t="s">
        <v>128</v>
      </c>
      <c r="E103" s="55">
        <v>0.25</v>
      </c>
    </row>
    <row r="104" spans="1:5" ht="90" x14ac:dyDescent="0.2">
      <c r="A104" s="46">
        <v>16</v>
      </c>
      <c r="B104" s="87"/>
      <c r="C104" s="51" t="s">
        <v>522</v>
      </c>
      <c r="D104" s="46" t="s">
        <v>128</v>
      </c>
      <c r="E104" s="55">
        <v>0.25</v>
      </c>
    </row>
    <row r="105" spans="1:5" ht="90" x14ac:dyDescent="0.2">
      <c r="A105" s="46">
        <v>17</v>
      </c>
      <c r="B105" s="87"/>
      <c r="C105" s="51" t="s">
        <v>523</v>
      </c>
      <c r="D105" s="46" t="s">
        <v>128</v>
      </c>
      <c r="E105" s="55">
        <v>0.25</v>
      </c>
    </row>
    <row r="106" spans="1:5" ht="90" x14ac:dyDescent="0.2">
      <c r="A106" s="121">
        <v>18</v>
      </c>
      <c r="B106" s="186"/>
      <c r="C106" s="139" t="s">
        <v>524</v>
      </c>
      <c r="D106" s="121" t="s">
        <v>128</v>
      </c>
      <c r="E106" s="167">
        <v>0.25</v>
      </c>
    </row>
    <row r="107" spans="1:5" ht="90" x14ac:dyDescent="0.2">
      <c r="A107" s="83">
        <v>19</v>
      </c>
      <c r="B107" s="93"/>
      <c r="C107" s="136" t="s">
        <v>525</v>
      </c>
      <c r="D107" s="83" t="s">
        <v>128</v>
      </c>
      <c r="E107" s="100">
        <v>0.25</v>
      </c>
    </row>
    <row r="108" spans="1:5" ht="93" x14ac:dyDescent="0.2">
      <c r="A108" s="46">
        <v>20</v>
      </c>
      <c r="B108" s="87"/>
      <c r="C108" s="51" t="s">
        <v>526</v>
      </c>
      <c r="D108" s="46" t="s">
        <v>128</v>
      </c>
      <c r="E108" s="55">
        <v>0.25</v>
      </c>
    </row>
    <row r="109" spans="1:5" ht="90" x14ac:dyDescent="0.2">
      <c r="A109" s="121">
        <v>21</v>
      </c>
      <c r="B109" s="98"/>
      <c r="C109" s="205" t="s">
        <v>527</v>
      </c>
      <c r="D109" s="47" t="s">
        <v>128</v>
      </c>
      <c r="E109" s="99">
        <v>0.25</v>
      </c>
    </row>
    <row r="110" spans="1:5" s="133" customFormat="1" x14ac:dyDescent="0.2">
      <c r="A110" s="125"/>
      <c r="B110" s="85" t="s">
        <v>31</v>
      </c>
      <c r="C110" s="79"/>
      <c r="D110" s="45"/>
      <c r="E110" s="84">
        <f>SUM(E111:E125)</f>
        <v>10.5</v>
      </c>
    </row>
    <row r="111" spans="1:5" ht="90" x14ac:dyDescent="0.2">
      <c r="A111" s="116">
        <v>1</v>
      </c>
      <c r="B111" s="194"/>
      <c r="C111" s="136" t="s">
        <v>373</v>
      </c>
      <c r="D111" s="116" t="s">
        <v>566</v>
      </c>
      <c r="E111" s="164">
        <v>1</v>
      </c>
    </row>
    <row r="112" spans="1:5" ht="45" x14ac:dyDescent="0.2">
      <c r="A112" s="121">
        <v>2</v>
      </c>
      <c r="B112" s="186"/>
      <c r="C112" s="139" t="s">
        <v>374</v>
      </c>
      <c r="D112" s="121" t="s">
        <v>566</v>
      </c>
      <c r="E112" s="167">
        <v>1</v>
      </c>
    </row>
    <row r="113" spans="1:5" ht="67.5" x14ac:dyDescent="0.2">
      <c r="A113" s="83">
        <v>3</v>
      </c>
      <c r="B113" s="93"/>
      <c r="C113" s="136" t="s">
        <v>375</v>
      </c>
      <c r="D113" s="83" t="s">
        <v>71</v>
      </c>
      <c r="E113" s="100">
        <v>1</v>
      </c>
    </row>
    <row r="114" spans="1:5" ht="90" x14ac:dyDescent="0.2">
      <c r="A114" s="46">
        <v>4</v>
      </c>
      <c r="B114" s="87"/>
      <c r="C114" s="51" t="s">
        <v>376</v>
      </c>
      <c r="D114" s="46" t="s">
        <v>71</v>
      </c>
      <c r="E114" s="55">
        <v>1</v>
      </c>
    </row>
    <row r="115" spans="1:5" ht="67.5" x14ac:dyDescent="0.2">
      <c r="A115" s="46">
        <v>5</v>
      </c>
      <c r="B115" s="87"/>
      <c r="C115" s="51" t="s">
        <v>377</v>
      </c>
      <c r="D115" s="46" t="s">
        <v>566</v>
      </c>
      <c r="E115" s="55">
        <v>1</v>
      </c>
    </row>
    <row r="116" spans="1:5" ht="90" x14ac:dyDescent="0.2">
      <c r="A116" s="46">
        <v>6</v>
      </c>
      <c r="B116" s="87"/>
      <c r="C116" s="51" t="s">
        <v>378</v>
      </c>
      <c r="D116" s="46" t="s">
        <v>71</v>
      </c>
      <c r="E116" s="55">
        <v>1</v>
      </c>
    </row>
    <row r="117" spans="1:5" ht="90" x14ac:dyDescent="0.2">
      <c r="A117" s="121">
        <v>7</v>
      </c>
      <c r="B117" s="186"/>
      <c r="C117" s="139" t="s">
        <v>379</v>
      </c>
      <c r="D117" s="121" t="s">
        <v>71</v>
      </c>
      <c r="E117" s="167">
        <v>1</v>
      </c>
    </row>
    <row r="118" spans="1:5" ht="67.5" x14ac:dyDescent="0.2">
      <c r="A118" s="83">
        <v>8</v>
      </c>
      <c r="B118" s="93"/>
      <c r="C118" s="136" t="s">
        <v>380</v>
      </c>
      <c r="D118" s="83" t="s">
        <v>71</v>
      </c>
      <c r="E118" s="100">
        <v>1</v>
      </c>
    </row>
    <row r="119" spans="1:5" ht="67.5" x14ac:dyDescent="0.2">
      <c r="A119" s="46">
        <v>9</v>
      </c>
      <c r="B119" s="87"/>
      <c r="C119" s="51" t="s">
        <v>381</v>
      </c>
      <c r="D119" s="46" t="s">
        <v>566</v>
      </c>
      <c r="E119" s="55">
        <v>1</v>
      </c>
    </row>
    <row r="120" spans="1:5" ht="67.5" x14ac:dyDescent="0.2">
      <c r="A120" s="46">
        <v>10</v>
      </c>
      <c r="B120" s="87"/>
      <c r="C120" s="51" t="s">
        <v>528</v>
      </c>
      <c r="D120" s="46" t="s">
        <v>128</v>
      </c>
      <c r="E120" s="55">
        <v>0.25</v>
      </c>
    </row>
    <row r="121" spans="1:5" ht="90" x14ac:dyDescent="0.2">
      <c r="A121" s="46">
        <v>11</v>
      </c>
      <c r="B121" s="87"/>
      <c r="C121" s="51" t="s">
        <v>529</v>
      </c>
      <c r="D121" s="46" t="s">
        <v>128</v>
      </c>
      <c r="E121" s="55">
        <v>0.25</v>
      </c>
    </row>
    <row r="122" spans="1:5" ht="90" x14ac:dyDescent="0.2">
      <c r="A122" s="121">
        <v>12</v>
      </c>
      <c r="B122" s="186"/>
      <c r="C122" s="139" t="s">
        <v>530</v>
      </c>
      <c r="D122" s="121" t="s">
        <v>128</v>
      </c>
      <c r="E122" s="167">
        <v>0.25</v>
      </c>
    </row>
    <row r="123" spans="1:5" ht="112.5" x14ac:dyDescent="0.2">
      <c r="A123" s="83">
        <v>13</v>
      </c>
      <c r="B123" s="93"/>
      <c r="C123" s="136" t="s">
        <v>531</v>
      </c>
      <c r="D123" s="83" t="s">
        <v>128</v>
      </c>
      <c r="E123" s="100">
        <v>0.25</v>
      </c>
    </row>
    <row r="124" spans="1:5" ht="90" x14ac:dyDescent="0.2">
      <c r="A124" s="46">
        <v>14</v>
      </c>
      <c r="B124" s="87"/>
      <c r="C124" s="51" t="s">
        <v>532</v>
      </c>
      <c r="D124" s="46" t="s">
        <v>128</v>
      </c>
      <c r="E124" s="55">
        <v>0.25</v>
      </c>
    </row>
    <row r="125" spans="1:5" ht="90" x14ac:dyDescent="0.2">
      <c r="A125" s="121">
        <v>15</v>
      </c>
      <c r="B125" s="186"/>
      <c r="C125" s="139" t="s">
        <v>533</v>
      </c>
      <c r="D125" s="121" t="s">
        <v>128</v>
      </c>
      <c r="E125" s="167">
        <v>0.25</v>
      </c>
    </row>
    <row r="126" spans="1:5" s="133" customFormat="1" x14ac:dyDescent="0.2">
      <c r="A126" s="45"/>
      <c r="B126" s="85" t="s">
        <v>32</v>
      </c>
      <c r="C126" s="79"/>
      <c r="D126" s="45"/>
      <c r="E126" s="84">
        <f>SUM(E127:E173)</f>
        <v>34.5</v>
      </c>
    </row>
    <row r="127" spans="1:5" ht="67.5" x14ac:dyDescent="0.2">
      <c r="A127" s="116">
        <v>1</v>
      </c>
      <c r="B127" s="194"/>
      <c r="C127" s="136" t="s">
        <v>382</v>
      </c>
      <c r="D127" s="116" t="s">
        <v>566</v>
      </c>
      <c r="E127" s="164">
        <v>1</v>
      </c>
    </row>
    <row r="128" spans="1:5" ht="67.5" x14ac:dyDescent="0.2">
      <c r="A128" s="121">
        <v>2</v>
      </c>
      <c r="B128" s="186"/>
      <c r="C128" s="139" t="s">
        <v>383</v>
      </c>
      <c r="D128" s="121" t="s">
        <v>566</v>
      </c>
      <c r="E128" s="167">
        <v>1</v>
      </c>
    </row>
    <row r="129" spans="1:5" ht="90" x14ac:dyDescent="0.2">
      <c r="A129" s="83">
        <v>3</v>
      </c>
      <c r="B129" s="93"/>
      <c r="C129" s="136" t="s">
        <v>384</v>
      </c>
      <c r="D129" s="83" t="s">
        <v>566</v>
      </c>
      <c r="E129" s="100">
        <v>1</v>
      </c>
    </row>
    <row r="130" spans="1:5" ht="67.5" x14ac:dyDescent="0.2">
      <c r="A130" s="46">
        <v>4</v>
      </c>
      <c r="B130" s="87"/>
      <c r="C130" s="51" t="s">
        <v>385</v>
      </c>
      <c r="D130" s="46" t="s">
        <v>71</v>
      </c>
      <c r="E130" s="55">
        <v>1</v>
      </c>
    </row>
    <row r="131" spans="1:5" ht="67.5" x14ac:dyDescent="0.2">
      <c r="A131" s="46">
        <v>5</v>
      </c>
      <c r="B131" s="87"/>
      <c r="C131" s="51" t="s">
        <v>386</v>
      </c>
      <c r="D131" s="46" t="s">
        <v>566</v>
      </c>
      <c r="E131" s="55">
        <v>1</v>
      </c>
    </row>
    <row r="132" spans="1:5" ht="67.5" x14ac:dyDescent="0.2">
      <c r="A132" s="46">
        <v>6</v>
      </c>
      <c r="B132" s="87"/>
      <c r="C132" s="51" t="s">
        <v>387</v>
      </c>
      <c r="D132" s="46" t="s">
        <v>566</v>
      </c>
      <c r="E132" s="55">
        <v>1</v>
      </c>
    </row>
    <row r="133" spans="1:5" ht="67.5" x14ac:dyDescent="0.2">
      <c r="A133" s="46">
        <v>7</v>
      </c>
      <c r="B133" s="87"/>
      <c r="C133" s="51" t="s">
        <v>388</v>
      </c>
      <c r="D133" s="46" t="s">
        <v>566</v>
      </c>
      <c r="E133" s="55">
        <v>1</v>
      </c>
    </row>
    <row r="134" spans="1:5" ht="67.5" x14ac:dyDescent="0.2">
      <c r="A134" s="121">
        <v>8</v>
      </c>
      <c r="B134" s="186"/>
      <c r="C134" s="139" t="s">
        <v>389</v>
      </c>
      <c r="D134" s="121" t="s">
        <v>566</v>
      </c>
      <c r="E134" s="167">
        <v>1</v>
      </c>
    </row>
    <row r="135" spans="1:5" ht="67.5" x14ac:dyDescent="0.2">
      <c r="A135" s="83">
        <v>9</v>
      </c>
      <c r="B135" s="93"/>
      <c r="C135" s="136" t="s">
        <v>390</v>
      </c>
      <c r="D135" s="83" t="s">
        <v>566</v>
      </c>
      <c r="E135" s="100">
        <v>1</v>
      </c>
    </row>
    <row r="136" spans="1:5" ht="67.5" x14ac:dyDescent="0.2">
      <c r="A136" s="46">
        <v>10</v>
      </c>
      <c r="B136" s="87"/>
      <c r="C136" s="51" t="s">
        <v>391</v>
      </c>
      <c r="D136" s="46" t="s">
        <v>566</v>
      </c>
      <c r="E136" s="55">
        <v>1</v>
      </c>
    </row>
    <row r="137" spans="1:5" ht="90" x14ac:dyDescent="0.2">
      <c r="A137" s="46">
        <v>11</v>
      </c>
      <c r="B137" s="87"/>
      <c r="C137" s="51" t="s">
        <v>392</v>
      </c>
      <c r="D137" s="46" t="s">
        <v>566</v>
      </c>
      <c r="E137" s="55">
        <v>1</v>
      </c>
    </row>
    <row r="138" spans="1:5" ht="67.5" x14ac:dyDescent="0.2">
      <c r="A138" s="46">
        <v>12</v>
      </c>
      <c r="B138" s="87"/>
      <c r="C138" s="51" t="s">
        <v>393</v>
      </c>
      <c r="D138" s="46" t="s">
        <v>566</v>
      </c>
      <c r="E138" s="55">
        <v>1</v>
      </c>
    </row>
    <row r="139" spans="1:5" ht="67.5" x14ac:dyDescent="0.2">
      <c r="A139" s="46">
        <v>13</v>
      </c>
      <c r="B139" s="87"/>
      <c r="C139" s="51" t="s">
        <v>394</v>
      </c>
      <c r="D139" s="46" t="s">
        <v>566</v>
      </c>
      <c r="E139" s="55">
        <v>1</v>
      </c>
    </row>
    <row r="140" spans="1:5" ht="90" x14ac:dyDescent="0.2">
      <c r="A140" s="121">
        <v>14</v>
      </c>
      <c r="B140" s="186"/>
      <c r="C140" s="139" t="s">
        <v>395</v>
      </c>
      <c r="D140" s="121" t="s">
        <v>566</v>
      </c>
      <c r="E140" s="167">
        <v>1</v>
      </c>
    </row>
    <row r="141" spans="1:5" ht="90" x14ac:dyDescent="0.2">
      <c r="A141" s="83">
        <v>15</v>
      </c>
      <c r="B141" s="93"/>
      <c r="C141" s="136" t="s">
        <v>396</v>
      </c>
      <c r="D141" s="83" t="s">
        <v>71</v>
      </c>
      <c r="E141" s="100">
        <v>1</v>
      </c>
    </row>
    <row r="142" spans="1:5" ht="67.5" x14ac:dyDescent="0.2">
      <c r="A142" s="46">
        <v>16</v>
      </c>
      <c r="B142" s="87"/>
      <c r="C142" s="51" t="s">
        <v>397</v>
      </c>
      <c r="D142" s="46" t="s">
        <v>71</v>
      </c>
      <c r="E142" s="55">
        <v>1</v>
      </c>
    </row>
    <row r="143" spans="1:5" ht="90" x14ac:dyDescent="0.2">
      <c r="A143" s="46">
        <v>17</v>
      </c>
      <c r="B143" s="87"/>
      <c r="C143" s="51" t="s">
        <v>398</v>
      </c>
      <c r="D143" s="46" t="s">
        <v>566</v>
      </c>
      <c r="E143" s="55">
        <v>1</v>
      </c>
    </row>
    <row r="144" spans="1:5" ht="90" x14ac:dyDescent="0.2">
      <c r="A144" s="46">
        <v>18</v>
      </c>
      <c r="B144" s="87"/>
      <c r="C144" s="51" t="s">
        <v>399</v>
      </c>
      <c r="D144" s="46" t="s">
        <v>566</v>
      </c>
      <c r="E144" s="55">
        <v>1</v>
      </c>
    </row>
    <row r="145" spans="1:5" ht="67.5" x14ac:dyDescent="0.2">
      <c r="A145" s="121">
        <v>19</v>
      </c>
      <c r="B145" s="186"/>
      <c r="C145" s="139" t="s">
        <v>400</v>
      </c>
      <c r="D145" s="121" t="s">
        <v>566</v>
      </c>
      <c r="E145" s="167">
        <v>1</v>
      </c>
    </row>
    <row r="146" spans="1:5" ht="90" x14ac:dyDescent="0.2">
      <c r="A146" s="83">
        <v>20</v>
      </c>
      <c r="B146" s="93"/>
      <c r="C146" s="136" t="s">
        <v>401</v>
      </c>
      <c r="D146" s="83" t="s">
        <v>566</v>
      </c>
      <c r="E146" s="100">
        <v>1</v>
      </c>
    </row>
    <row r="147" spans="1:5" ht="67.5" x14ac:dyDescent="0.2">
      <c r="A147" s="46">
        <v>21</v>
      </c>
      <c r="B147" s="87"/>
      <c r="C147" s="51" t="s">
        <v>402</v>
      </c>
      <c r="D147" s="46" t="s">
        <v>566</v>
      </c>
      <c r="E147" s="55">
        <v>1</v>
      </c>
    </row>
    <row r="148" spans="1:5" ht="90" x14ac:dyDescent="0.2">
      <c r="A148" s="46">
        <v>22</v>
      </c>
      <c r="B148" s="87"/>
      <c r="C148" s="51" t="s">
        <v>403</v>
      </c>
      <c r="D148" s="46" t="s">
        <v>566</v>
      </c>
      <c r="E148" s="55">
        <v>1</v>
      </c>
    </row>
    <row r="149" spans="1:5" ht="90" x14ac:dyDescent="0.2">
      <c r="A149" s="46">
        <v>23</v>
      </c>
      <c r="B149" s="87"/>
      <c r="C149" s="51" t="s">
        <v>404</v>
      </c>
      <c r="D149" s="46" t="s">
        <v>566</v>
      </c>
      <c r="E149" s="55">
        <v>1</v>
      </c>
    </row>
    <row r="150" spans="1:5" ht="90" x14ac:dyDescent="0.2">
      <c r="A150" s="121">
        <v>24</v>
      </c>
      <c r="B150" s="186"/>
      <c r="C150" s="139" t="s">
        <v>405</v>
      </c>
      <c r="D150" s="121" t="s">
        <v>566</v>
      </c>
      <c r="E150" s="167">
        <v>1</v>
      </c>
    </row>
    <row r="151" spans="1:5" ht="112.5" x14ac:dyDescent="0.2">
      <c r="A151" s="83">
        <v>25</v>
      </c>
      <c r="B151" s="93"/>
      <c r="C151" s="136" t="s">
        <v>406</v>
      </c>
      <c r="D151" s="83" t="s">
        <v>566</v>
      </c>
      <c r="E151" s="100">
        <v>1</v>
      </c>
    </row>
    <row r="152" spans="1:5" ht="67.5" x14ac:dyDescent="0.2">
      <c r="A152" s="46">
        <v>26</v>
      </c>
      <c r="B152" s="87"/>
      <c r="C152" s="51" t="s">
        <v>407</v>
      </c>
      <c r="D152" s="46" t="s">
        <v>566</v>
      </c>
      <c r="E152" s="55">
        <v>1</v>
      </c>
    </row>
    <row r="153" spans="1:5" ht="67.5" x14ac:dyDescent="0.2">
      <c r="A153" s="46">
        <v>27</v>
      </c>
      <c r="B153" s="87"/>
      <c r="C153" s="51" t="s">
        <v>408</v>
      </c>
      <c r="D153" s="46" t="s">
        <v>71</v>
      </c>
      <c r="E153" s="55">
        <v>1</v>
      </c>
    </row>
    <row r="154" spans="1:5" ht="67.5" x14ac:dyDescent="0.2">
      <c r="A154" s="46">
        <v>28</v>
      </c>
      <c r="B154" s="87"/>
      <c r="C154" s="51" t="s">
        <v>409</v>
      </c>
      <c r="D154" s="46" t="s">
        <v>566</v>
      </c>
      <c r="E154" s="55">
        <v>1</v>
      </c>
    </row>
    <row r="155" spans="1:5" ht="90" x14ac:dyDescent="0.2">
      <c r="A155" s="121">
        <v>29</v>
      </c>
      <c r="B155" s="186"/>
      <c r="C155" s="139" t="s">
        <v>410</v>
      </c>
      <c r="D155" s="121" t="s">
        <v>566</v>
      </c>
      <c r="E155" s="167">
        <v>1</v>
      </c>
    </row>
    <row r="156" spans="1:5" ht="67.5" x14ac:dyDescent="0.2">
      <c r="A156" s="83">
        <v>30</v>
      </c>
      <c r="B156" s="93"/>
      <c r="C156" s="136" t="s">
        <v>462</v>
      </c>
      <c r="D156" s="83" t="s">
        <v>566</v>
      </c>
      <c r="E156" s="100">
        <v>1</v>
      </c>
    </row>
    <row r="157" spans="1:5" ht="90" x14ac:dyDescent="0.2">
      <c r="A157" s="46">
        <v>31</v>
      </c>
      <c r="B157" s="87"/>
      <c r="C157" s="51" t="s">
        <v>463</v>
      </c>
      <c r="D157" s="46" t="s">
        <v>145</v>
      </c>
      <c r="E157" s="55">
        <v>0.5</v>
      </c>
    </row>
    <row r="158" spans="1:5" ht="112.5" x14ac:dyDescent="0.2">
      <c r="A158" s="46">
        <v>32</v>
      </c>
      <c r="B158" s="87"/>
      <c r="C158" s="51" t="s">
        <v>512</v>
      </c>
      <c r="D158" s="46" t="s">
        <v>128</v>
      </c>
      <c r="E158" s="55">
        <v>0.25</v>
      </c>
    </row>
    <row r="159" spans="1:5" ht="90" x14ac:dyDescent="0.2">
      <c r="A159" s="46">
        <v>33</v>
      </c>
      <c r="B159" s="87"/>
      <c r="C159" s="51" t="s">
        <v>513</v>
      </c>
      <c r="D159" s="46" t="s">
        <v>128</v>
      </c>
      <c r="E159" s="55">
        <v>0.25</v>
      </c>
    </row>
    <row r="160" spans="1:5" ht="93" x14ac:dyDescent="0.2">
      <c r="A160" s="121">
        <v>34</v>
      </c>
      <c r="B160" s="186"/>
      <c r="C160" s="139" t="s">
        <v>526</v>
      </c>
      <c r="D160" s="121" t="s">
        <v>128</v>
      </c>
      <c r="E160" s="167">
        <v>0.25</v>
      </c>
    </row>
    <row r="161" spans="1:5" ht="90" x14ac:dyDescent="0.2">
      <c r="A161" s="83">
        <v>35</v>
      </c>
      <c r="B161" s="93"/>
      <c r="C161" s="136" t="s">
        <v>520</v>
      </c>
      <c r="D161" s="83" t="s">
        <v>128</v>
      </c>
      <c r="E161" s="100">
        <v>0.25</v>
      </c>
    </row>
    <row r="162" spans="1:5" ht="90" x14ac:dyDescent="0.2">
      <c r="A162" s="46">
        <v>36</v>
      </c>
      <c r="B162" s="87"/>
      <c r="C162" s="51" t="s">
        <v>534</v>
      </c>
      <c r="D162" s="46" t="s">
        <v>128</v>
      </c>
      <c r="E162" s="55">
        <v>0.25</v>
      </c>
    </row>
    <row r="163" spans="1:5" ht="115.5" x14ac:dyDescent="0.2">
      <c r="A163" s="46">
        <v>37</v>
      </c>
      <c r="B163" s="87"/>
      <c r="C163" s="51" t="s">
        <v>535</v>
      </c>
      <c r="D163" s="46" t="s">
        <v>128</v>
      </c>
      <c r="E163" s="55">
        <v>0.25</v>
      </c>
    </row>
    <row r="164" spans="1:5" ht="70.5" x14ac:dyDescent="0.2">
      <c r="A164" s="46">
        <v>38</v>
      </c>
      <c r="B164" s="87"/>
      <c r="C164" s="51" t="s">
        <v>511</v>
      </c>
      <c r="D164" s="46" t="s">
        <v>128</v>
      </c>
      <c r="E164" s="55">
        <v>0.25</v>
      </c>
    </row>
    <row r="165" spans="1:5" ht="96" x14ac:dyDescent="0.2">
      <c r="A165" s="121">
        <v>39</v>
      </c>
      <c r="B165" s="186"/>
      <c r="C165" s="139" t="s">
        <v>536</v>
      </c>
      <c r="D165" s="121" t="s">
        <v>128</v>
      </c>
      <c r="E165" s="167">
        <v>0.25</v>
      </c>
    </row>
    <row r="166" spans="1:5" ht="93" x14ac:dyDescent="0.2">
      <c r="A166" s="83">
        <v>40</v>
      </c>
      <c r="B166" s="93"/>
      <c r="C166" s="136" t="s">
        <v>514</v>
      </c>
      <c r="D166" s="83" t="s">
        <v>128</v>
      </c>
      <c r="E166" s="100">
        <v>0.25</v>
      </c>
    </row>
    <row r="167" spans="1:5" ht="90" x14ac:dyDescent="0.2">
      <c r="A167" s="46">
        <v>41</v>
      </c>
      <c r="B167" s="87"/>
      <c r="C167" s="51" t="s">
        <v>537</v>
      </c>
      <c r="D167" s="46" t="s">
        <v>128</v>
      </c>
      <c r="E167" s="55">
        <v>0.25</v>
      </c>
    </row>
    <row r="168" spans="1:5" ht="90" x14ac:dyDescent="0.2">
      <c r="A168" s="46">
        <v>42</v>
      </c>
      <c r="B168" s="87"/>
      <c r="C168" s="51" t="s">
        <v>538</v>
      </c>
      <c r="D168" s="46" t="s">
        <v>128</v>
      </c>
      <c r="E168" s="55">
        <v>0.25</v>
      </c>
    </row>
    <row r="169" spans="1:5" ht="112.5" x14ac:dyDescent="0.2">
      <c r="A169" s="121">
        <v>43</v>
      </c>
      <c r="B169" s="186"/>
      <c r="C169" s="139" t="s">
        <v>539</v>
      </c>
      <c r="D169" s="121" t="s">
        <v>128</v>
      </c>
      <c r="E169" s="167">
        <v>0.25</v>
      </c>
    </row>
    <row r="170" spans="1:5" ht="90" x14ac:dyDescent="0.2">
      <c r="A170" s="83">
        <v>44</v>
      </c>
      <c r="B170" s="93"/>
      <c r="C170" s="136" t="s">
        <v>540</v>
      </c>
      <c r="D170" s="83" t="s">
        <v>128</v>
      </c>
      <c r="E170" s="100">
        <v>0.25</v>
      </c>
    </row>
    <row r="171" spans="1:5" ht="90" x14ac:dyDescent="0.2">
      <c r="A171" s="46">
        <v>45</v>
      </c>
      <c r="B171" s="87"/>
      <c r="C171" s="51" t="s">
        <v>541</v>
      </c>
      <c r="D171" s="46" t="s">
        <v>128</v>
      </c>
      <c r="E171" s="55">
        <v>0.25</v>
      </c>
    </row>
    <row r="172" spans="1:5" ht="112.5" x14ac:dyDescent="0.2">
      <c r="A172" s="46">
        <v>46</v>
      </c>
      <c r="B172" s="87"/>
      <c r="C172" s="51" t="s">
        <v>464</v>
      </c>
      <c r="D172" s="46" t="s">
        <v>128</v>
      </c>
      <c r="E172" s="55">
        <v>0.25</v>
      </c>
    </row>
    <row r="173" spans="1:5" ht="67.5" x14ac:dyDescent="0.2">
      <c r="A173" s="121">
        <v>47</v>
      </c>
      <c r="B173" s="186"/>
      <c r="C173" s="139" t="s">
        <v>465</v>
      </c>
      <c r="D173" s="121" t="s">
        <v>128</v>
      </c>
      <c r="E173" s="167">
        <v>0.25</v>
      </c>
    </row>
    <row r="174" spans="1:5" s="133" customFormat="1" x14ac:dyDescent="0.2">
      <c r="A174" s="45"/>
      <c r="B174" s="85" t="s">
        <v>33</v>
      </c>
      <c r="C174" s="79"/>
      <c r="D174" s="45"/>
      <c r="E174" s="84">
        <f>SUM(E175:E201)</f>
        <v>15.75</v>
      </c>
    </row>
    <row r="175" spans="1:5" ht="67.5" x14ac:dyDescent="0.2">
      <c r="A175" s="116">
        <v>1</v>
      </c>
      <c r="B175" s="194"/>
      <c r="C175" s="136" t="s">
        <v>411</v>
      </c>
      <c r="D175" s="116" t="s">
        <v>71</v>
      </c>
      <c r="E175" s="164">
        <v>1</v>
      </c>
    </row>
    <row r="176" spans="1:5" ht="67.5" x14ac:dyDescent="0.2">
      <c r="A176" s="83">
        <v>2</v>
      </c>
      <c r="B176" s="93"/>
      <c r="C176" s="53" t="s">
        <v>412</v>
      </c>
      <c r="D176" s="83" t="s">
        <v>290</v>
      </c>
      <c r="E176" s="100">
        <v>1</v>
      </c>
    </row>
    <row r="177" spans="1:5" ht="67.5" x14ac:dyDescent="0.2">
      <c r="A177" s="46">
        <v>3</v>
      </c>
      <c r="B177" s="87"/>
      <c r="C177" s="51" t="s">
        <v>413</v>
      </c>
      <c r="D177" s="46" t="s">
        <v>71</v>
      </c>
      <c r="E177" s="55">
        <v>1</v>
      </c>
    </row>
    <row r="178" spans="1:5" ht="67.5" x14ac:dyDescent="0.2">
      <c r="A178" s="46">
        <v>4</v>
      </c>
      <c r="B178" s="87"/>
      <c r="C178" s="51" t="s">
        <v>414</v>
      </c>
      <c r="D178" s="46" t="s">
        <v>71</v>
      </c>
      <c r="E178" s="55">
        <v>1</v>
      </c>
    </row>
    <row r="179" spans="1:5" ht="90" x14ac:dyDescent="0.2">
      <c r="A179" s="46">
        <v>5</v>
      </c>
      <c r="B179" s="87"/>
      <c r="C179" s="51" t="s">
        <v>415</v>
      </c>
      <c r="D179" s="46" t="s">
        <v>71</v>
      </c>
      <c r="E179" s="55">
        <v>1</v>
      </c>
    </row>
    <row r="180" spans="1:5" ht="67.5" x14ac:dyDescent="0.2">
      <c r="A180" s="121">
        <v>6</v>
      </c>
      <c r="B180" s="186"/>
      <c r="C180" s="139" t="s">
        <v>416</v>
      </c>
      <c r="D180" s="121" t="s">
        <v>566</v>
      </c>
      <c r="E180" s="167">
        <v>1</v>
      </c>
    </row>
    <row r="181" spans="1:5" ht="67.5" x14ac:dyDescent="0.2">
      <c r="A181" s="116">
        <v>7</v>
      </c>
      <c r="B181" s="194"/>
      <c r="C181" s="136" t="s">
        <v>417</v>
      </c>
      <c r="D181" s="116" t="s">
        <v>71</v>
      </c>
      <c r="E181" s="164">
        <v>1</v>
      </c>
    </row>
    <row r="182" spans="1:5" ht="67.5" x14ac:dyDescent="0.2">
      <c r="A182" s="83">
        <v>8</v>
      </c>
      <c r="B182" s="93"/>
      <c r="C182" s="53" t="s">
        <v>418</v>
      </c>
      <c r="D182" s="83" t="s">
        <v>566</v>
      </c>
      <c r="E182" s="100">
        <v>1</v>
      </c>
    </row>
    <row r="183" spans="1:5" ht="45" x14ac:dyDescent="0.2">
      <c r="A183" s="46">
        <v>9</v>
      </c>
      <c r="B183" s="87"/>
      <c r="C183" s="51" t="s">
        <v>419</v>
      </c>
      <c r="D183" s="46" t="s">
        <v>71</v>
      </c>
      <c r="E183" s="55">
        <v>1</v>
      </c>
    </row>
    <row r="184" spans="1:5" ht="90" x14ac:dyDescent="0.2">
      <c r="A184" s="46">
        <v>10</v>
      </c>
      <c r="B184" s="87" t="s">
        <v>289</v>
      </c>
      <c r="C184" s="51" t="s">
        <v>420</v>
      </c>
      <c r="D184" s="46" t="s">
        <v>566</v>
      </c>
      <c r="E184" s="55">
        <v>1</v>
      </c>
    </row>
    <row r="185" spans="1:5" ht="67.5" x14ac:dyDescent="0.2">
      <c r="A185" s="46">
        <v>11</v>
      </c>
      <c r="B185" s="87"/>
      <c r="C185" s="51" t="s">
        <v>421</v>
      </c>
      <c r="D185" s="46" t="s">
        <v>566</v>
      </c>
      <c r="E185" s="55">
        <v>1</v>
      </c>
    </row>
    <row r="186" spans="1:5" ht="67.5" x14ac:dyDescent="0.2">
      <c r="A186" s="121">
        <v>12</v>
      </c>
      <c r="B186" s="186"/>
      <c r="C186" s="139" t="s">
        <v>466</v>
      </c>
      <c r="D186" s="121" t="s">
        <v>145</v>
      </c>
      <c r="E186" s="167">
        <v>0.5</v>
      </c>
    </row>
    <row r="187" spans="1:5" ht="90" x14ac:dyDescent="0.2">
      <c r="A187" s="116">
        <v>13</v>
      </c>
      <c r="B187" s="194"/>
      <c r="C187" s="136" t="s">
        <v>467</v>
      </c>
      <c r="D187" s="116" t="s">
        <v>120</v>
      </c>
      <c r="E187" s="164">
        <v>0.25</v>
      </c>
    </row>
    <row r="188" spans="1:5" ht="67.5" x14ac:dyDescent="0.2">
      <c r="A188" s="83">
        <v>14</v>
      </c>
      <c r="B188" s="93"/>
      <c r="C188" s="53" t="s">
        <v>468</v>
      </c>
      <c r="D188" s="83" t="s">
        <v>120</v>
      </c>
      <c r="E188" s="100">
        <v>0.25</v>
      </c>
    </row>
    <row r="189" spans="1:5" ht="67.5" x14ac:dyDescent="0.2">
      <c r="A189" s="46">
        <v>15</v>
      </c>
      <c r="B189" s="87"/>
      <c r="C189" s="51" t="s">
        <v>469</v>
      </c>
      <c r="D189" s="46" t="s">
        <v>145</v>
      </c>
      <c r="E189" s="55">
        <v>0.5</v>
      </c>
    </row>
    <row r="190" spans="1:5" ht="45" x14ac:dyDescent="0.2">
      <c r="A190" s="46">
        <v>16</v>
      </c>
      <c r="B190" s="87"/>
      <c r="C190" s="51" t="s">
        <v>470</v>
      </c>
      <c r="D190" s="46" t="s">
        <v>145</v>
      </c>
      <c r="E190" s="55">
        <v>0.5</v>
      </c>
    </row>
    <row r="191" spans="1:5" ht="70.5" x14ac:dyDescent="0.2">
      <c r="A191" s="46">
        <v>17</v>
      </c>
      <c r="B191" s="87"/>
      <c r="C191" s="51" t="s">
        <v>542</v>
      </c>
      <c r="D191" s="46" t="s">
        <v>128</v>
      </c>
      <c r="E191" s="55">
        <v>0.25</v>
      </c>
    </row>
    <row r="192" spans="1:5" ht="112.5" x14ac:dyDescent="0.2">
      <c r="A192" s="121">
        <v>18</v>
      </c>
      <c r="B192" s="186"/>
      <c r="C192" s="139" t="s">
        <v>543</v>
      </c>
      <c r="D192" s="121" t="s">
        <v>128</v>
      </c>
      <c r="E192" s="167">
        <v>0.25</v>
      </c>
    </row>
    <row r="193" spans="1:5" ht="135" x14ac:dyDescent="0.2">
      <c r="A193" s="116">
        <v>19</v>
      </c>
      <c r="B193" s="194"/>
      <c r="C193" s="136" t="s">
        <v>544</v>
      </c>
      <c r="D193" s="116" t="s">
        <v>128</v>
      </c>
      <c r="E193" s="164">
        <v>0.25</v>
      </c>
    </row>
    <row r="194" spans="1:5" ht="115.5" x14ac:dyDescent="0.2">
      <c r="A194" s="46">
        <v>20</v>
      </c>
      <c r="B194" s="87"/>
      <c r="C194" s="51" t="s">
        <v>545</v>
      </c>
      <c r="D194" s="46" t="s">
        <v>128</v>
      </c>
      <c r="E194" s="55">
        <v>0.25</v>
      </c>
    </row>
    <row r="195" spans="1:5" ht="90" x14ac:dyDescent="0.2">
      <c r="A195" s="46">
        <v>21</v>
      </c>
      <c r="B195" s="87"/>
      <c r="C195" s="51" t="s">
        <v>546</v>
      </c>
      <c r="D195" s="46" t="s">
        <v>128</v>
      </c>
      <c r="E195" s="55">
        <v>0.25</v>
      </c>
    </row>
    <row r="196" spans="1:5" ht="90" x14ac:dyDescent="0.2">
      <c r="A196" s="121">
        <v>22</v>
      </c>
      <c r="B196" s="186"/>
      <c r="C196" s="139" t="s">
        <v>541</v>
      </c>
      <c r="D196" s="121" t="s">
        <v>128</v>
      </c>
      <c r="E196" s="167">
        <v>0.25</v>
      </c>
    </row>
    <row r="197" spans="1:5" ht="90" x14ac:dyDescent="0.2">
      <c r="A197" s="116">
        <v>23</v>
      </c>
      <c r="B197" s="194"/>
      <c r="C197" s="136" t="s">
        <v>471</v>
      </c>
      <c r="D197" s="116" t="s">
        <v>128</v>
      </c>
      <c r="E197" s="164">
        <v>0.25</v>
      </c>
    </row>
    <row r="198" spans="1:5" ht="90" x14ac:dyDescent="0.2">
      <c r="A198" s="46">
        <v>24</v>
      </c>
      <c r="B198" s="87"/>
      <c r="C198" s="51" t="s">
        <v>472</v>
      </c>
      <c r="D198" s="46" t="s">
        <v>128</v>
      </c>
      <c r="E198" s="55">
        <v>0.25</v>
      </c>
    </row>
    <row r="199" spans="1:5" ht="90" x14ac:dyDescent="0.2">
      <c r="A199" s="46">
        <v>25</v>
      </c>
      <c r="B199" s="87"/>
      <c r="C199" s="51" t="s">
        <v>557</v>
      </c>
      <c r="D199" s="46" t="s">
        <v>128</v>
      </c>
      <c r="E199" s="55">
        <v>0.25</v>
      </c>
    </row>
    <row r="200" spans="1:5" ht="67.5" x14ac:dyDescent="0.2">
      <c r="A200" s="46">
        <v>26</v>
      </c>
      <c r="B200" s="87"/>
      <c r="C200" s="51" t="s">
        <v>558</v>
      </c>
      <c r="D200" s="46" t="s">
        <v>128</v>
      </c>
      <c r="E200" s="55">
        <v>0.25</v>
      </c>
    </row>
    <row r="201" spans="1:5" ht="67.5" x14ac:dyDescent="0.2">
      <c r="A201" s="121">
        <v>27</v>
      </c>
      <c r="B201" s="186"/>
      <c r="C201" s="139" t="s">
        <v>473</v>
      </c>
      <c r="D201" s="121" t="s">
        <v>128</v>
      </c>
      <c r="E201" s="167">
        <v>0.25</v>
      </c>
    </row>
    <row r="202" spans="1:5" s="133" customFormat="1" x14ac:dyDescent="0.2">
      <c r="A202" s="45"/>
      <c r="B202" s="85" t="s">
        <v>34</v>
      </c>
      <c r="C202" s="79"/>
      <c r="D202" s="45"/>
      <c r="E202" s="84">
        <f>SUM(E203:E212)</f>
        <v>4</v>
      </c>
    </row>
    <row r="203" spans="1:5" ht="67.5" x14ac:dyDescent="0.2">
      <c r="A203" s="83">
        <v>1</v>
      </c>
      <c r="B203" s="93"/>
      <c r="C203" s="53" t="s">
        <v>422</v>
      </c>
      <c r="D203" s="83" t="s">
        <v>566</v>
      </c>
      <c r="E203" s="100">
        <v>1</v>
      </c>
    </row>
    <row r="204" spans="1:5" ht="67.5" x14ac:dyDescent="0.2">
      <c r="A204" s="46">
        <v>2</v>
      </c>
      <c r="B204" s="87"/>
      <c r="C204" s="51" t="s">
        <v>423</v>
      </c>
      <c r="D204" s="46" t="s">
        <v>566</v>
      </c>
      <c r="E204" s="55">
        <v>1</v>
      </c>
    </row>
    <row r="205" spans="1:5" ht="93" x14ac:dyDescent="0.2">
      <c r="A205" s="83">
        <v>3</v>
      </c>
      <c r="B205" s="87"/>
      <c r="C205" s="51" t="s">
        <v>547</v>
      </c>
      <c r="D205" s="46" t="s">
        <v>128</v>
      </c>
      <c r="E205" s="55">
        <v>0.25</v>
      </c>
    </row>
    <row r="206" spans="1:5" ht="45" x14ac:dyDescent="0.2">
      <c r="A206" s="46">
        <v>4</v>
      </c>
      <c r="B206" s="87"/>
      <c r="C206" s="51" t="s">
        <v>548</v>
      </c>
      <c r="D206" s="46" t="s">
        <v>128</v>
      </c>
      <c r="E206" s="55">
        <v>0.25</v>
      </c>
    </row>
    <row r="207" spans="1:5" ht="67.5" x14ac:dyDescent="0.2">
      <c r="A207" s="46">
        <v>5</v>
      </c>
      <c r="B207" s="87"/>
      <c r="C207" s="51" t="s">
        <v>549</v>
      </c>
      <c r="D207" s="46" t="s">
        <v>128</v>
      </c>
      <c r="E207" s="55">
        <v>0.25</v>
      </c>
    </row>
    <row r="208" spans="1:5" ht="93" x14ac:dyDescent="0.2">
      <c r="A208" s="121">
        <v>6</v>
      </c>
      <c r="B208" s="186"/>
      <c r="C208" s="139" t="s">
        <v>550</v>
      </c>
      <c r="D208" s="121" t="s">
        <v>128</v>
      </c>
      <c r="E208" s="167">
        <v>0.25</v>
      </c>
    </row>
    <row r="209" spans="1:5" ht="93" x14ac:dyDescent="0.2">
      <c r="A209" s="116">
        <v>7</v>
      </c>
      <c r="B209" s="194"/>
      <c r="C209" s="136" t="s">
        <v>551</v>
      </c>
      <c r="D209" s="116" t="s">
        <v>128</v>
      </c>
      <c r="E209" s="164">
        <v>0.25</v>
      </c>
    </row>
    <row r="210" spans="1:5" ht="90" x14ac:dyDescent="0.2">
      <c r="A210" s="46">
        <v>8</v>
      </c>
      <c r="B210" s="87"/>
      <c r="C210" s="51" t="s">
        <v>552</v>
      </c>
      <c r="D210" s="46" t="s">
        <v>128</v>
      </c>
      <c r="E210" s="55">
        <v>0.25</v>
      </c>
    </row>
    <row r="211" spans="1:5" ht="115.5" x14ac:dyDescent="0.2">
      <c r="A211" s="46">
        <v>9</v>
      </c>
      <c r="B211" s="87"/>
      <c r="C211" s="51" t="s">
        <v>553</v>
      </c>
      <c r="D211" s="46" t="s">
        <v>128</v>
      </c>
      <c r="E211" s="55">
        <v>0.25</v>
      </c>
    </row>
    <row r="212" spans="1:5" ht="90" x14ac:dyDescent="0.2">
      <c r="A212" s="190">
        <v>10</v>
      </c>
      <c r="B212" s="201"/>
      <c r="C212" s="202" t="s">
        <v>554</v>
      </c>
      <c r="D212" s="190" t="s">
        <v>128</v>
      </c>
      <c r="E212" s="203">
        <v>0.25</v>
      </c>
    </row>
    <row r="213" spans="1:5" s="133" customFormat="1" x14ac:dyDescent="0.2">
      <c r="A213" s="45"/>
      <c r="B213" s="85" t="s">
        <v>35</v>
      </c>
      <c r="C213" s="79"/>
      <c r="D213" s="45"/>
      <c r="E213" s="84">
        <f>SUM(E214:E219)</f>
        <v>2.25</v>
      </c>
    </row>
    <row r="214" spans="1:5" ht="67.5" x14ac:dyDescent="0.2">
      <c r="A214" s="116">
        <v>1</v>
      </c>
      <c r="B214" s="93"/>
      <c r="C214" s="53" t="s">
        <v>424</v>
      </c>
      <c r="D214" s="83" t="s">
        <v>71</v>
      </c>
      <c r="E214" s="100">
        <v>1</v>
      </c>
    </row>
    <row r="215" spans="1:5" ht="90" x14ac:dyDescent="0.2">
      <c r="A215" s="46">
        <v>2</v>
      </c>
      <c r="B215" s="87"/>
      <c r="C215" s="51" t="s">
        <v>474</v>
      </c>
      <c r="D215" s="46" t="s">
        <v>120</v>
      </c>
      <c r="E215" s="55">
        <v>0.25</v>
      </c>
    </row>
    <row r="216" spans="1:5" ht="90" x14ac:dyDescent="0.2">
      <c r="A216" s="46">
        <v>3</v>
      </c>
      <c r="B216" s="87"/>
      <c r="C216" s="51" t="s">
        <v>555</v>
      </c>
      <c r="D216" s="46" t="s">
        <v>128</v>
      </c>
      <c r="E216" s="55">
        <v>0.25</v>
      </c>
    </row>
    <row r="217" spans="1:5" ht="67.5" x14ac:dyDescent="0.2">
      <c r="A217" s="46">
        <v>4</v>
      </c>
      <c r="B217" s="87"/>
      <c r="C217" s="51" t="s">
        <v>475</v>
      </c>
      <c r="D217" s="46" t="s">
        <v>128</v>
      </c>
      <c r="E217" s="55">
        <v>0.25</v>
      </c>
    </row>
    <row r="218" spans="1:5" ht="67.5" x14ac:dyDescent="0.2">
      <c r="A218" s="121">
        <v>5</v>
      </c>
      <c r="B218" s="186"/>
      <c r="C218" s="139" t="s">
        <v>476</v>
      </c>
      <c r="D218" s="121" t="s">
        <v>128</v>
      </c>
      <c r="E218" s="167">
        <v>0.25</v>
      </c>
    </row>
    <row r="219" spans="1:5" ht="67.5" x14ac:dyDescent="0.2">
      <c r="A219" s="125">
        <v>6</v>
      </c>
      <c r="B219" s="184"/>
      <c r="C219" s="140" t="s">
        <v>477</v>
      </c>
      <c r="D219" s="125" t="s">
        <v>128</v>
      </c>
      <c r="E219" s="185">
        <v>0.25</v>
      </c>
    </row>
    <row r="220" spans="1:5" s="133" customFormat="1" x14ac:dyDescent="0.2">
      <c r="A220" s="45"/>
      <c r="B220" s="85" t="s">
        <v>36</v>
      </c>
      <c r="C220" s="79"/>
      <c r="D220" s="45"/>
      <c r="E220" s="84">
        <f>SUM(E221:E230)</f>
        <v>4</v>
      </c>
    </row>
    <row r="221" spans="1:5" ht="67.5" x14ac:dyDescent="0.2">
      <c r="A221" s="116">
        <v>1</v>
      </c>
      <c r="B221" s="194"/>
      <c r="C221" s="136" t="s">
        <v>425</v>
      </c>
      <c r="D221" s="116" t="s">
        <v>566</v>
      </c>
      <c r="E221" s="164">
        <v>1</v>
      </c>
    </row>
    <row r="222" spans="1:5" ht="67.5" x14ac:dyDescent="0.2">
      <c r="A222" s="46">
        <v>2</v>
      </c>
      <c r="B222" s="87"/>
      <c r="C222" s="51" t="s">
        <v>426</v>
      </c>
      <c r="D222" s="46" t="s">
        <v>71</v>
      </c>
      <c r="E222" s="55">
        <v>1</v>
      </c>
    </row>
    <row r="223" spans="1:5" ht="67.5" x14ac:dyDescent="0.2">
      <c r="A223" s="46">
        <v>3</v>
      </c>
      <c r="B223" s="87"/>
      <c r="C223" s="51" t="s">
        <v>478</v>
      </c>
      <c r="D223" s="46" t="s">
        <v>120</v>
      </c>
      <c r="E223" s="55">
        <v>0.25</v>
      </c>
    </row>
    <row r="224" spans="1:5" ht="90" x14ac:dyDescent="0.2">
      <c r="A224" s="121">
        <v>4</v>
      </c>
      <c r="B224" s="186"/>
      <c r="C224" s="139" t="s">
        <v>479</v>
      </c>
      <c r="D224" s="121" t="s">
        <v>128</v>
      </c>
      <c r="E224" s="167">
        <v>0.25</v>
      </c>
    </row>
    <row r="225" spans="1:5" ht="90" x14ac:dyDescent="0.2">
      <c r="A225" s="116">
        <v>5</v>
      </c>
      <c r="B225" s="194"/>
      <c r="C225" s="136" t="s">
        <v>291</v>
      </c>
      <c r="D225" s="116" t="s">
        <v>128</v>
      </c>
      <c r="E225" s="164">
        <v>0.25</v>
      </c>
    </row>
    <row r="226" spans="1:5" ht="67.5" x14ac:dyDescent="0.2">
      <c r="A226" s="46">
        <v>6</v>
      </c>
      <c r="B226" s="87"/>
      <c r="C226" s="51" t="s">
        <v>559</v>
      </c>
      <c r="D226" s="46" t="s">
        <v>128</v>
      </c>
      <c r="E226" s="55">
        <v>0.25</v>
      </c>
    </row>
    <row r="227" spans="1:5" ht="90" x14ac:dyDescent="0.2">
      <c r="A227" s="46">
        <v>7</v>
      </c>
      <c r="B227" s="87"/>
      <c r="C227" s="51" t="s">
        <v>292</v>
      </c>
      <c r="D227" s="46" t="s">
        <v>128</v>
      </c>
      <c r="E227" s="55">
        <v>0.25</v>
      </c>
    </row>
    <row r="228" spans="1:5" ht="90" x14ac:dyDescent="0.2">
      <c r="A228" s="46">
        <v>8</v>
      </c>
      <c r="B228" s="87"/>
      <c r="C228" s="51" t="s">
        <v>480</v>
      </c>
      <c r="D228" s="46" t="s">
        <v>128</v>
      </c>
      <c r="E228" s="55">
        <v>0.25</v>
      </c>
    </row>
    <row r="229" spans="1:5" ht="90" x14ac:dyDescent="0.2">
      <c r="A229" s="121">
        <v>9</v>
      </c>
      <c r="B229" s="186"/>
      <c r="C229" s="139" t="s">
        <v>481</v>
      </c>
      <c r="D229" s="121" t="s">
        <v>128</v>
      </c>
      <c r="E229" s="167">
        <v>0.25</v>
      </c>
    </row>
    <row r="230" spans="1:5" ht="90" x14ac:dyDescent="0.2">
      <c r="A230" s="125">
        <v>10</v>
      </c>
      <c r="B230" s="184"/>
      <c r="C230" s="140" t="s">
        <v>482</v>
      </c>
      <c r="D230" s="125" t="s">
        <v>128</v>
      </c>
      <c r="E230" s="185">
        <v>0.25</v>
      </c>
    </row>
    <row r="231" spans="1:5" s="133" customFormat="1" x14ac:dyDescent="0.2">
      <c r="A231" s="45"/>
      <c r="B231" s="85" t="s">
        <v>37</v>
      </c>
      <c r="C231" s="79"/>
      <c r="D231" s="45"/>
      <c r="E231" s="84">
        <f>SUM(E232:E259)</f>
        <v>14</v>
      </c>
    </row>
    <row r="232" spans="1:5" ht="45" x14ac:dyDescent="0.2">
      <c r="A232" s="116">
        <v>1</v>
      </c>
      <c r="B232" s="194"/>
      <c r="C232" s="136" t="s">
        <v>427</v>
      </c>
      <c r="D232" s="116" t="s">
        <v>71</v>
      </c>
      <c r="E232" s="164">
        <v>1</v>
      </c>
    </row>
    <row r="233" spans="1:5" ht="67.5" x14ac:dyDescent="0.2">
      <c r="A233" s="46">
        <v>2</v>
      </c>
      <c r="B233" s="87"/>
      <c r="C233" s="51" t="s">
        <v>428</v>
      </c>
      <c r="D233" s="46" t="s">
        <v>71</v>
      </c>
      <c r="E233" s="55">
        <v>1</v>
      </c>
    </row>
    <row r="234" spans="1:5" ht="67.5" x14ac:dyDescent="0.2">
      <c r="A234" s="46">
        <v>3</v>
      </c>
      <c r="B234" s="87"/>
      <c r="C234" s="51" t="s">
        <v>429</v>
      </c>
      <c r="D234" s="46" t="s">
        <v>71</v>
      </c>
      <c r="E234" s="55">
        <v>1</v>
      </c>
    </row>
    <row r="235" spans="1:5" ht="67.5" x14ac:dyDescent="0.2">
      <c r="A235" s="83">
        <v>4</v>
      </c>
      <c r="B235" s="93"/>
      <c r="C235" s="53" t="s">
        <v>430</v>
      </c>
      <c r="D235" s="83" t="s">
        <v>71</v>
      </c>
      <c r="E235" s="100">
        <v>1</v>
      </c>
    </row>
    <row r="236" spans="1:5" ht="67.5" x14ac:dyDescent="0.2">
      <c r="A236" s="121">
        <v>5</v>
      </c>
      <c r="B236" s="186"/>
      <c r="C236" s="139" t="s">
        <v>431</v>
      </c>
      <c r="D236" s="121" t="s">
        <v>566</v>
      </c>
      <c r="E236" s="167">
        <v>1</v>
      </c>
    </row>
    <row r="237" spans="1:5" ht="90" x14ac:dyDescent="0.2">
      <c r="A237" s="116">
        <v>6</v>
      </c>
      <c r="B237" s="194"/>
      <c r="C237" s="136" t="s">
        <v>432</v>
      </c>
      <c r="D237" s="116" t="s">
        <v>566</v>
      </c>
      <c r="E237" s="164">
        <v>1</v>
      </c>
    </row>
    <row r="238" spans="1:5" ht="90" x14ac:dyDescent="0.2">
      <c r="A238" s="46">
        <v>7</v>
      </c>
      <c r="B238" s="87"/>
      <c r="C238" s="51" t="s">
        <v>433</v>
      </c>
      <c r="D238" s="46" t="s">
        <v>71</v>
      </c>
      <c r="E238" s="55">
        <v>1</v>
      </c>
    </row>
    <row r="239" spans="1:5" ht="90" x14ac:dyDescent="0.2">
      <c r="A239" s="46">
        <v>8</v>
      </c>
      <c r="B239" s="87"/>
      <c r="C239" s="51" t="s">
        <v>434</v>
      </c>
      <c r="D239" s="46" t="s">
        <v>566</v>
      </c>
      <c r="E239" s="55">
        <v>1</v>
      </c>
    </row>
    <row r="240" spans="1:5" ht="67.5" x14ac:dyDescent="0.2">
      <c r="A240" s="83">
        <v>9</v>
      </c>
      <c r="B240" s="93"/>
      <c r="C240" s="53" t="s">
        <v>435</v>
      </c>
      <c r="D240" s="83" t="s">
        <v>71</v>
      </c>
      <c r="E240" s="100">
        <v>1</v>
      </c>
    </row>
    <row r="241" spans="1:5" ht="67.5" x14ac:dyDescent="0.2">
      <c r="A241" s="121">
        <v>10</v>
      </c>
      <c r="B241" s="186"/>
      <c r="C241" s="139" t="s">
        <v>483</v>
      </c>
      <c r="D241" s="121" t="s">
        <v>145</v>
      </c>
      <c r="E241" s="167">
        <v>0.5</v>
      </c>
    </row>
    <row r="242" spans="1:5" ht="90" x14ac:dyDescent="0.2">
      <c r="A242" s="116">
        <v>11</v>
      </c>
      <c r="B242" s="194"/>
      <c r="C242" s="136" t="s">
        <v>484</v>
      </c>
      <c r="D242" s="116" t="s">
        <v>128</v>
      </c>
      <c r="E242" s="164">
        <v>0.25</v>
      </c>
    </row>
    <row r="243" spans="1:5" ht="67.5" x14ac:dyDescent="0.2">
      <c r="A243" s="46">
        <v>12</v>
      </c>
      <c r="B243" s="87"/>
      <c r="C243" s="51" t="s">
        <v>485</v>
      </c>
      <c r="D243" s="46" t="s">
        <v>128</v>
      </c>
      <c r="E243" s="55">
        <v>0.25</v>
      </c>
    </row>
    <row r="244" spans="1:5" ht="70.5" x14ac:dyDescent="0.2">
      <c r="A244" s="46">
        <v>13</v>
      </c>
      <c r="B244" s="87"/>
      <c r="C244" s="51" t="s">
        <v>486</v>
      </c>
      <c r="D244" s="46" t="s">
        <v>128</v>
      </c>
      <c r="E244" s="55">
        <v>0.25</v>
      </c>
    </row>
    <row r="245" spans="1:5" ht="90" x14ac:dyDescent="0.2">
      <c r="A245" s="46">
        <v>14</v>
      </c>
      <c r="B245" s="87"/>
      <c r="C245" s="51" t="s">
        <v>556</v>
      </c>
      <c r="D245" s="46" t="s">
        <v>128</v>
      </c>
      <c r="E245" s="55">
        <v>0.25</v>
      </c>
    </row>
    <row r="246" spans="1:5" ht="112.5" x14ac:dyDescent="0.2">
      <c r="A246" s="121">
        <v>15</v>
      </c>
      <c r="B246" s="186"/>
      <c r="C246" s="139" t="s">
        <v>487</v>
      </c>
      <c r="D246" s="121" t="s">
        <v>128</v>
      </c>
      <c r="E246" s="167">
        <v>0.25</v>
      </c>
    </row>
    <row r="247" spans="1:5" ht="112.5" x14ac:dyDescent="0.2">
      <c r="A247" s="116">
        <v>16</v>
      </c>
      <c r="B247" s="194"/>
      <c r="C247" s="136" t="s">
        <v>488</v>
      </c>
      <c r="D247" s="116" t="s">
        <v>128</v>
      </c>
      <c r="E247" s="164">
        <v>0.25</v>
      </c>
    </row>
    <row r="248" spans="1:5" ht="112.5" x14ac:dyDescent="0.2">
      <c r="A248" s="46">
        <v>17</v>
      </c>
      <c r="B248" s="87"/>
      <c r="C248" s="51" t="s">
        <v>489</v>
      </c>
      <c r="D248" s="46" t="s">
        <v>128</v>
      </c>
      <c r="E248" s="55">
        <v>0.25</v>
      </c>
    </row>
    <row r="249" spans="1:5" ht="70.5" x14ac:dyDescent="0.2">
      <c r="A249" s="46">
        <v>18</v>
      </c>
      <c r="B249" s="87"/>
      <c r="C249" s="51" t="s">
        <v>560</v>
      </c>
      <c r="D249" s="46" t="s">
        <v>128</v>
      </c>
      <c r="E249" s="55">
        <v>0.25</v>
      </c>
    </row>
    <row r="250" spans="1:5" ht="112.5" x14ac:dyDescent="0.2">
      <c r="A250" s="121">
        <v>19</v>
      </c>
      <c r="B250" s="186"/>
      <c r="C250" s="139" t="s">
        <v>490</v>
      </c>
      <c r="D250" s="121" t="s">
        <v>128</v>
      </c>
      <c r="E250" s="167">
        <v>0.25</v>
      </c>
    </row>
    <row r="251" spans="1:5" ht="70.5" x14ac:dyDescent="0.2">
      <c r="A251" s="116">
        <v>20</v>
      </c>
      <c r="B251" s="194"/>
      <c r="C251" s="136" t="s">
        <v>491</v>
      </c>
      <c r="D251" s="116" t="s">
        <v>128</v>
      </c>
      <c r="E251" s="164">
        <v>0.25</v>
      </c>
    </row>
    <row r="252" spans="1:5" ht="112.5" x14ac:dyDescent="0.2">
      <c r="A252" s="46">
        <v>21</v>
      </c>
      <c r="B252" s="87"/>
      <c r="C252" s="51" t="s">
        <v>561</v>
      </c>
      <c r="D252" s="46" t="s">
        <v>128</v>
      </c>
      <c r="E252" s="55">
        <v>0.25</v>
      </c>
    </row>
    <row r="253" spans="1:5" ht="112.5" x14ac:dyDescent="0.2">
      <c r="A253" s="46">
        <v>22</v>
      </c>
      <c r="B253" s="87"/>
      <c r="C253" s="51" t="s">
        <v>492</v>
      </c>
      <c r="D253" s="46" t="s">
        <v>128</v>
      </c>
      <c r="E253" s="55">
        <v>0.25</v>
      </c>
    </row>
    <row r="254" spans="1:5" ht="112.5" x14ac:dyDescent="0.2">
      <c r="A254" s="121">
        <v>23</v>
      </c>
      <c r="B254" s="186"/>
      <c r="C254" s="139" t="s">
        <v>493</v>
      </c>
      <c r="D254" s="121" t="s">
        <v>128</v>
      </c>
      <c r="E254" s="167">
        <v>0.25</v>
      </c>
    </row>
    <row r="255" spans="1:5" ht="112.5" x14ac:dyDescent="0.2">
      <c r="A255" s="116">
        <v>24</v>
      </c>
      <c r="B255" s="194"/>
      <c r="C255" s="136" t="s">
        <v>494</v>
      </c>
      <c r="D255" s="116" t="s">
        <v>128</v>
      </c>
      <c r="E255" s="164">
        <v>0.25</v>
      </c>
    </row>
    <row r="256" spans="1:5" ht="70.5" x14ac:dyDescent="0.2">
      <c r="A256" s="46">
        <v>25</v>
      </c>
      <c r="B256" s="87"/>
      <c r="C256" s="51" t="s">
        <v>495</v>
      </c>
      <c r="D256" s="46" t="s">
        <v>128</v>
      </c>
      <c r="E256" s="55">
        <v>0.25</v>
      </c>
    </row>
    <row r="257" spans="1:6" ht="112.5" x14ac:dyDescent="0.2">
      <c r="A257" s="46">
        <v>26</v>
      </c>
      <c r="B257" s="87"/>
      <c r="C257" s="51" t="s">
        <v>496</v>
      </c>
      <c r="D257" s="46" t="s">
        <v>128</v>
      </c>
      <c r="E257" s="55">
        <v>0.25</v>
      </c>
    </row>
    <row r="258" spans="1:6" ht="138" x14ac:dyDescent="0.2">
      <c r="A258" s="121">
        <v>27</v>
      </c>
      <c r="B258" s="186"/>
      <c r="C258" s="139" t="s">
        <v>497</v>
      </c>
      <c r="D258" s="121" t="s">
        <v>128</v>
      </c>
      <c r="E258" s="167">
        <v>0.25</v>
      </c>
    </row>
    <row r="259" spans="1:6" ht="112.5" x14ac:dyDescent="0.2">
      <c r="A259" s="125">
        <v>28</v>
      </c>
      <c r="B259" s="184"/>
      <c r="C259" s="140" t="s">
        <v>498</v>
      </c>
      <c r="D259" s="125" t="s">
        <v>128</v>
      </c>
      <c r="E259" s="185">
        <v>0.25</v>
      </c>
    </row>
    <row r="260" spans="1:6" s="133" customFormat="1" x14ac:dyDescent="0.2">
      <c r="A260" s="266" t="s">
        <v>293</v>
      </c>
      <c r="B260" s="267"/>
      <c r="C260" s="268"/>
      <c r="D260" s="45"/>
      <c r="E260" s="84" t="s">
        <v>567</v>
      </c>
      <c r="F260" s="214">
        <f>E4+E8+E14+E25+E55+E63+E71+E88+E110+E126+E174+E202+E213+E220+E231</f>
        <v>142</v>
      </c>
    </row>
    <row r="261" spans="1:6" x14ac:dyDescent="0.2">
      <c r="E261" s="211">
        <v>131</v>
      </c>
    </row>
    <row r="262" spans="1:6" x14ac:dyDescent="0.2">
      <c r="A262" s="277" t="s">
        <v>565</v>
      </c>
      <c r="B262" s="277"/>
      <c r="C262" s="277"/>
      <c r="D262" s="277"/>
      <c r="E262" s="277"/>
    </row>
  </sheetData>
  <mergeCells count="4">
    <mergeCell ref="A1:E1"/>
    <mergeCell ref="A2:E2"/>
    <mergeCell ref="A260:C260"/>
    <mergeCell ref="A262:E262"/>
  </mergeCells>
  <pageMargins left="0.70866141732283472" right="0.70866141732283472" top="0.74803149606299213" bottom="0.74803149606299213" header="0.31496062992125984" footer="0.31496062992125984"/>
  <pageSetup paperSize="9" orientation="landscape" r:id="rId1"/>
  <headerFooter differentFirst="1">
    <oddFooter>&amp;C&amp;P/&amp;N</oddFooter>
  </headerFooter>
  <rowBreaks count="4" manualBreakCount="4">
    <brk id="54" max="16383" man="1"/>
    <brk id="173" max="16383" man="1"/>
    <brk id="201" max="16383" man="1"/>
    <brk id="2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7" sqref="D7"/>
    </sheetView>
  </sheetViews>
  <sheetFormatPr defaultColWidth="9" defaultRowHeight="14.25" x14ac:dyDescent="0.2"/>
  <cols>
    <col min="1" max="1" width="7.25" style="169" customWidth="1"/>
    <col min="2" max="2" width="32" style="168" customWidth="1"/>
    <col min="3" max="3" width="51.875" style="168" customWidth="1"/>
    <col min="4" max="4" width="17.375" style="169" customWidth="1"/>
    <col min="5" max="5" width="14" style="169" customWidth="1"/>
    <col min="6" max="6" width="19.125" style="168" customWidth="1"/>
    <col min="7" max="16384" width="9" style="168"/>
  </cols>
  <sheetData>
    <row r="1" spans="1:5" ht="22.5" x14ac:dyDescent="0.2">
      <c r="A1" s="264" t="s">
        <v>130</v>
      </c>
      <c r="B1" s="264"/>
      <c r="C1" s="264"/>
      <c r="D1" s="264"/>
      <c r="E1" s="264"/>
    </row>
    <row r="2" spans="1:5" ht="22.5" x14ac:dyDescent="0.2">
      <c r="A2" s="276" t="s">
        <v>127</v>
      </c>
      <c r="B2" s="276"/>
      <c r="C2" s="276"/>
      <c r="D2" s="276"/>
      <c r="E2" s="276"/>
    </row>
    <row r="3" spans="1:5" s="169" customFormat="1" ht="22.5" x14ac:dyDescent="0.2">
      <c r="A3" s="45" t="s">
        <v>0</v>
      </c>
      <c r="B3" s="45" t="s">
        <v>61</v>
      </c>
      <c r="C3" s="45" t="s">
        <v>62</v>
      </c>
      <c r="D3" s="45" t="s">
        <v>87</v>
      </c>
      <c r="E3" s="45" t="s">
        <v>4</v>
      </c>
    </row>
    <row r="4" spans="1:5" ht="22.5" x14ac:dyDescent="0.2">
      <c r="A4" s="45"/>
      <c r="B4" s="79" t="s">
        <v>39</v>
      </c>
      <c r="C4" s="79"/>
      <c r="D4" s="125"/>
      <c r="E4" s="115">
        <f>SUM(E5:E10)</f>
        <v>4.5</v>
      </c>
    </row>
    <row r="5" spans="1:5" ht="67.5" x14ac:dyDescent="0.2">
      <c r="A5" s="116">
        <v>1</v>
      </c>
      <c r="B5" s="170"/>
      <c r="C5" s="136" t="s">
        <v>320</v>
      </c>
      <c r="D5" s="116" t="s">
        <v>71</v>
      </c>
      <c r="E5" s="118">
        <v>1</v>
      </c>
    </row>
    <row r="6" spans="1:5" ht="90" x14ac:dyDescent="0.2">
      <c r="A6" s="46">
        <v>2</v>
      </c>
      <c r="B6" s="171"/>
      <c r="C6" s="51" t="s">
        <v>123</v>
      </c>
      <c r="D6" s="172" t="s">
        <v>566</v>
      </c>
      <c r="E6" s="120">
        <v>1</v>
      </c>
    </row>
    <row r="7" spans="1:5" ht="67.5" x14ac:dyDescent="0.2">
      <c r="A7" s="46">
        <v>3</v>
      </c>
      <c r="B7" s="171"/>
      <c r="C7" s="51" t="s">
        <v>321</v>
      </c>
      <c r="D7" s="172" t="s">
        <v>566</v>
      </c>
      <c r="E7" s="120">
        <v>1</v>
      </c>
    </row>
    <row r="8" spans="1:5" ht="90" x14ac:dyDescent="0.2">
      <c r="A8" s="46">
        <v>4</v>
      </c>
      <c r="B8" s="171"/>
      <c r="C8" s="51" t="s">
        <v>313</v>
      </c>
      <c r="D8" s="172" t="s">
        <v>566</v>
      </c>
      <c r="E8" s="120">
        <v>1</v>
      </c>
    </row>
    <row r="9" spans="1:5" ht="90" x14ac:dyDescent="0.2">
      <c r="A9" s="121">
        <v>5</v>
      </c>
      <c r="B9" s="173"/>
      <c r="C9" s="139" t="s">
        <v>318</v>
      </c>
      <c r="D9" s="196" t="s">
        <v>128</v>
      </c>
      <c r="E9" s="124">
        <v>0.25</v>
      </c>
    </row>
    <row r="10" spans="1:5" ht="90" x14ac:dyDescent="0.2">
      <c r="A10" s="125">
        <v>6</v>
      </c>
      <c r="B10" s="79"/>
      <c r="C10" s="140" t="s">
        <v>319</v>
      </c>
      <c r="D10" s="209" t="s">
        <v>128</v>
      </c>
      <c r="E10" s="180">
        <v>0.25</v>
      </c>
    </row>
    <row r="11" spans="1:5" s="174" customFormat="1" ht="22.5" x14ac:dyDescent="0.2">
      <c r="A11" s="45"/>
      <c r="B11" s="79" t="s">
        <v>38</v>
      </c>
      <c r="C11" s="79"/>
      <c r="D11" s="45"/>
      <c r="E11" s="115">
        <f>SUM(E12:E17)</f>
        <v>3.25</v>
      </c>
    </row>
    <row r="12" spans="1:5" ht="90" x14ac:dyDescent="0.2">
      <c r="A12" s="116">
        <v>1</v>
      </c>
      <c r="B12" s="170"/>
      <c r="C12" s="136" t="s">
        <v>322</v>
      </c>
      <c r="D12" s="116" t="s">
        <v>71</v>
      </c>
      <c r="E12" s="118">
        <v>1</v>
      </c>
    </row>
    <row r="13" spans="1:5" ht="90" x14ac:dyDescent="0.2">
      <c r="A13" s="46">
        <v>2</v>
      </c>
      <c r="B13" s="171"/>
      <c r="C13" s="51" t="s">
        <v>323</v>
      </c>
      <c r="D13" s="172" t="s">
        <v>566</v>
      </c>
      <c r="E13" s="46">
        <v>1</v>
      </c>
    </row>
    <row r="14" spans="1:5" ht="90" x14ac:dyDescent="0.2">
      <c r="A14" s="121">
        <v>3</v>
      </c>
      <c r="B14" s="173"/>
      <c r="C14" s="197" t="s">
        <v>324</v>
      </c>
      <c r="D14" s="121" t="s">
        <v>128</v>
      </c>
      <c r="E14" s="196">
        <v>0.25</v>
      </c>
    </row>
    <row r="15" spans="1:5" ht="115.5" x14ac:dyDescent="0.2">
      <c r="A15" s="116">
        <v>4</v>
      </c>
      <c r="B15" s="170"/>
      <c r="C15" s="136" t="s">
        <v>325</v>
      </c>
      <c r="D15" s="116" t="s">
        <v>128</v>
      </c>
      <c r="E15" s="212">
        <v>0.25</v>
      </c>
    </row>
    <row r="16" spans="1:5" ht="90" x14ac:dyDescent="0.2">
      <c r="A16" s="46">
        <v>5</v>
      </c>
      <c r="B16" s="171"/>
      <c r="C16" s="51" t="s">
        <v>326</v>
      </c>
      <c r="D16" s="46" t="s">
        <v>145</v>
      </c>
      <c r="E16" s="213">
        <v>0.5</v>
      </c>
    </row>
    <row r="17" spans="1:5" ht="112.5" x14ac:dyDescent="0.2">
      <c r="A17" s="121">
        <v>6</v>
      </c>
      <c r="B17" s="173"/>
      <c r="C17" s="139" t="s">
        <v>327</v>
      </c>
      <c r="D17" s="121" t="s">
        <v>128</v>
      </c>
      <c r="E17" s="196">
        <v>0.25</v>
      </c>
    </row>
    <row r="18" spans="1:5" s="210" customFormat="1" ht="22.5" x14ac:dyDescent="0.2">
      <c r="A18" s="269" t="s">
        <v>129</v>
      </c>
      <c r="B18" s="270"/>
      <c r="C18" s="271"/>
      <c r="D18" s="198"/>
      <c r="E18" s="84">
        <f>E4+E11</f>
        <v>7.75</v>
      </c>
    </row>
  </sheetData>
  <mergeCells count="3">
    <mergeCell ref="A1:E1"/>
    <mergeCell ref="A2:E2"/>
    <mergeCell ref="A18:C18"/>
  </mergeCells>
  <printOptions horizontalCentered="1"/>
  <pageMargins left="0.72" right="0.70866141732283472" top="0.67" bottom="0.67" header="0.31496062992125984" footer="0.38"/>
  <pageSetup paperSize="9" orientation="landscape" r:id="rId1"/>
  <headerFooter differentFirst="1">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13" workbookViewId="0">
      <selection activeCell="A16" sqref="A16:E16"/>
    </sheetView>
  </sheetViews>
  <sheetFormatPr defaultColWidth="9" defaultRowHeight="22.5" x14ac:dyDescent="0.2"/>
  <cols>
    <col min="1" max="1" width="7.25" style="44" customWidth="1"/>
    <col min="2" max="2" width="35.75" style="44" customWidth="1"/>
    <col min="3" max="3" width="45.75" style="135" customWidth="1"/>
    <col min="4" max="4" width="20" style="135" customWidth="1"/>
    <col min="5" max="5" width="11.375" style="44" customWidth="1"/>
    <col min="6" max="6" width="22.375" style="44" customWidth="1"/>
    <col min="7" max="16384" width="9" style="44"/>
  </cols>
  <sheetData>
    <row r="1" spans="1:9" ht="22.5" customHeight="1" x14ac:dyDescent="0.2">
      <c r="A1" s="264" t="s">
        <v>130</v>
      </c>
      <c r="B1" s="264"/>
      <c r="C1" s="264"/>
      <c r="D1" s="264"/>
      <c r="E1" s="264"/>
    </row>
    <row r="2" spans="1:9" x14ac:dyDescent="0.2">
      <c r="A2" s="264" t="s">
        <v>116</v>
      </c>
      <c r="B2" s="264"/>
      <c r="C2" s="264"/>
      <c r="D2" s="264"/>
      <c r="E2" s="264"/>
    </row>
    <row r="3" spans="1:9" x14ac:dyDescent="0.2">
      <c r="A3" s="45" t="s">
        <v>0</v>
      </c>
      <c r="B3" s="45" t="s">
        <v>61</v>
      </c>
      <c r="C3" s="114" t="s">
        <v>62</v>
      </c>
      <c r="D3" s="114" t="s">
        <v>87</v>
      </c>
      <c r="E3" s="45" t="s">
        <v>4</v>
      </c>
    </row>
    <row r="4" spans="1:9" x14ac:dyDescent="0.2">
      <c r="A4" s="111"/>
      <c r="B4" s="176" t="s">
        <v>48</v>
      </c>
      <c r="C4" s="112"/>
      <c r="D4" s="177"/>
      <c r="E4" s="143">
        <f>E5</f>
        <v>0.25</v>
      </c>
    </row>
    <row r="5" spans="1:9" ht="45" x14ac:dyDescent="0.2">
      <c r="A5" s="144">
        <v>1</v>
      </c>
      <c r="B5" s="111"/>
      <c r="C5" s="136" t="s">
        <v>117</v>
      </c>
      <c r="D5" s="177" t="s">
        <v>118</v>
      </c>
      <c r="E5" s="145">
        <v>0.25</v>
      </c>
      <c r="G5" s="178"/>
    </row>
    <row r="6" spans="1:9" x14ac:dyDescent="0.2">
      <c r="A6" s="111"/>
      <c r="B6" s="176" t="s">
        <v>49</v>
      </c>
      <c r="C6" s="112"/>
      <c r="D6" s="177"/>
      <c r="E6" s="143">
        <f>SUM(E7:E9)</f>
        <v>2.25</v>
      </c>
    </row>
    <row r="7" spans="1:9" ht="90" x14ac:dyDescent="0.2">
      <c r="A7" s="144">
        <v>1</v>
      </c>
      <c r="B7" s="111"/>
      <c r="C7" s="136" t="s">
        <v>119</v>
      </c>
      <c r="D7" s="177" t="s">
        <v>120</v>
      </c>
      <c r="E7" s="145">
        <v>0.25</v>
      </c>
      <c r="G7" s="178"/>
    </row>
    <row r="8" spans="1:9" ht="71.25" customHeight="1" x14ac:dyDescent="0.2">
      <c r="A8" s="46">
        <v>2</v>
      </c>
      <c r="B8" s="179"/>
      <c r="C8" s="48" t="s">
        <v>121</v>
      </c>
      <c r="D8" s="46" t="s">
        <v>71</v>
      </c>
      <c r="E8" s="120">
        <v>1</v>
      </c>
    </row>
    <row r="9" spans="1:9" ht="90" x14ac:dyDescent="0.2">
      <c r="A9" s="121">
        <v>3</v>
      </c>
      <c r="B9" s="122"/>
      <c r="C9" s="123" t="s">
        <v>122</v>
      </c>
      <c r="D9" s="121" t="s">
        <v>566</v>
      </c>
      <c r="E9" s="124">
        <v>1</v>
      </c>
      <c r="I9" s="178"/>
    </row>
    <row r="10" spans="1:9" x14ac:dyDescent="0.2">
      <c r="A10" s="125"/>
      <c r="B10" s="113" t="s">
        <v>564</v>
      </c>
      <c r="C10" s="126"/>
      <c r="D10" s="127"/>
      <c r="E10" s="180">
        <f>SUM(E11:E12)</f>
        <v>2</v>
      </c>
    </row>
    <row r="11" spans="1:9" ht="90" x14ac:dyDescent="0.2">
      <c r="A11" s="49">
        <v>1</v>
      </c>
      <c r="B11" s="148"/>
      <c r="C11" s="181" t="s">
        <v>123</v>
      </c>
      <c r="D11" s="182" t="s">
        <v>566</v>
      </c>
      <c r="E11" s="147">
        <v>1</v>
      </c>
    </row>
    <row r="12" spans="1:9" ht="112.5" x14ac:dyDescent="0.2">
      <c r="A12" s="46">
        <v>2</v>
      </c>
      <c r="B12" s="129"/>
      <c r="C12" s="51" t="s">
        <v>314</v>
      </c>
      <c r="D12" s="46" t="s">
        <v>566</v>
      </c>
      <c r="E12" s="120">
        <v>1</v>
      </c>
      <c r="F12" s="150"/>
    </row>
    <row r="13" spans="1:9" x14ac:dyDescent="0.2">
      <c r="A13" s="125"/>
      <c r="B13" s="113" t="s">
        <v>51</v>
      </c>
      <c r="C13" s="126"/>
      <c r="D13" s="127"/>
      <c r="E13" s="115">
        <f>SUM(E14:E14)</f>
        <v>0.25</v>
      </c>
    </row>
    <row r="14" spans="1:9" ht="45" x14ac:dyDescent="0.2">
      <c r="A14" s="49">
        <v>1</v>
      </c>
      <c r="B14" s="148"/>
      <c r="C14" s="181" t="s">
        <v>124</v>
      </c>
      <c r="D14" s="177" t="s">
        <v>623</v>
      </c>
      <c r="E14" s="147">
        <v>0.25</v>
      </c>
    </row>
    <row r="15" spans="1:9" x14ac:dyDescent="0.2">
      <c r="A15" s="273" t="s">
        <v>125</v>
      </c>
      <c r="B15" s="274"/>
      <c r="C15" s="275"/>
      <c r="D15" s="199"/>
      <c r="E15" s="84">
        <f>+E13+E10+E6+E4</f>
        <v>4.75</v>
      </c>
    </row>
    <row r="16" spans="1:9" x14ac:dyDescent="0.2">
      <c r="A16" s="272"/>
      <c r="B16" s="272"/>
      <c r="C16" s="272"/>
      <c r="D16" s="272"/>
      <c r="E16" s="272"/>
    </row>
    <row r="17" spans="1:5" x14ac:dyDescent="0.2">
      <c r="A17" s="134"/>
      <c r="B17" s="134"/>
      <c r="C17" s="134"/>
      <c r="D17" s="134"/>
      <c r="E17" s="134"/>
    </row>
  </sheetData>
  <mergeCells count="4">
    <mergeCell ref="A1:E1"/>
    <mergeCell ref="A2:E2"/>
    <mergeCell ref="A15:C15"/>
    <mergeCell ref="A16:E16"/>
  </mergeCells>
  <printOptions horizontalCentered="1"/>
  <pageMargins left="0.70866141732283472" right="0.70866141732283472" top="0.81" bottom="0.84" header="0.31496062992125984" footer="0.31496062992125984"/>
  <pageSetup paperSize="9" orientation="landscape" r:id="rId1"/>
  <headerFooter differentFirst="1">
    <oddFooter>&amp;C&amp;P/&amp;N</oddFooter>
  </headerFooter>
  <rowBreaks count="1" manualBreakCount="1">
    <brk id="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2" workbookViewId="0">
      <selection activeCell="C6" sqref="C6"/>
    </sheetView>
  </sheetViews>
  <sheetFormatPr defaultRowHeight="14.25" x14ac:dyDescent="0.2"/>
  <cols>
    <col min="1" max="1" width="54.75" customWidth="1"/>
    <col min="2" max="2" width="19.75" style="232" customWidth="1"/>
  </cols>
  <sheetData>
    <row r="1" spans="1:3" ht="59.25" x14ac:dyDescent="0.2">
      <c r="A1" s="231" t="s">
        <v>573</v>
      </c>
      <c r="B1" s="232" t="s">
        <v>574</v>
      </c>
      <c r="C1" s="232">
        <v>0.25</v>
      </c>
    </row>
    <row r="2" spans="1:3" ht="59.25" x14ac:dyDescent="0.2">
      <c r="A2" s="231" t="s">
        <v>573</v>
      </c>
      <c r="B2" s="232" t="s">
        <v>575</v>
      </c>
    </row>
    <row r="5" spans="1:3" ht="96.75" x14ac:dyDescent="0.2">
      <c r="A5" s="231" t="s">
        <v>576</v>
      </c>
      <c r="B5" s="232" t="s">
        <v>577</v>
      </c>
      <c r="C5" s="232">
        <v>0.25</v>
      </c>
    </row>
    <row r="6" spans="1:3" ht="96.75" x14ac:dyDescent="0.2">
      <c r="A6" s="231" t="s">
        <v>576</v>
      </c>
      <c r="B6" s="232" t="s">
        <v>578</v>
      </c>
    </row>
    <row r="9" spans="1:3" ht="93.75" x14ac:dyDescent="0.2">
      <c r="A9" s="231" t="s">
        <v>579</v>
      </c>
      <c r="B9" s="232" t="s">
        <v>580</v>
      </c>
      <c r="C9" s="232">
        <v>0.25</v>
      </c>
    </row>
    <row r="10" spans="1:3" ht="93.75" x14ac:dyDescent="0.2">
      <c r="A10" s="231" t="s">
        <v>579</v>
      </c>
      <c r="B10" s="232" t="s">
        <v>581</v>
      </c>
    </row>
    <row r="13" spans="1:3" ht="112.5" x14ac:dyDescent="0.2">
      <c r="A13" s="231" t="s">
        <v>582</v>
      </c>
      <c r="B13" s="232" t="s">
        <v>583</v>
      </c>
      <c r="C13" s="232">
        <v>0.25</v>
      </c>
    </row>
    <row r="14" spans="1:3" ht="112.5" x14ac:dyDescent="0.2">
      <c r="A14" s="233" t="s">
        <v>582</v>
      </c>
      <c r="B14" s="232" t="s">
        <v>584</v>
      </c>
    </row>
    <row r="17" spans="1:3" ht="93.75" x14ac:dyDescent="0.2">
      <c r="A17" s="231" t="s">
        <v>585</v>
      </c>
      <c r="B17" s="232" t="s">
        <v>586</v>
      </c>
      <c r="C17" s="232">
        <v>0.25</v>
      </c>
    </row>
    <row r="18" spans="1:3" ht="93.75" x14ac:dyDescent="0.2">
      <c r="A18" s="231" t="s">
        <v>585</v>
      </c>
      <c r="B18" s="232" t="s">
        <v>587</v>
      </c>
    </row>
    <row r="21" spans="1:3" ht="93.75" x14ac:dyDescent="0.2">
      <c r="A21" s="231" t="s">
        <v>588</v>
      </c>
      <c r="B21" s="232" t="s">
        <v>589</v>
      </c>
      <c r="C21" s="232">
        <v>0.25</v>
      </c>
    </row>
    <row r="22" spans="1:3" ht="93.75" x14ac:dyDescent="0.2">
      <c r="A22" s="231" t="s">
        <v>588</v>
      </c>
      <c r="B22" s="232" t="s">
        <v>590</v>
      </c>
    </row>
    <row r="25" spans="1:3" ht="96.75" x14ac:dyDescent="0.2">
      <c r="A25" s="231" t="s">
        <v>591</v>
      </c>
      <c r="B25" s="232" t="s">
        <v>592</v>
      </c>
      <c r="C25" s="232">
        <v>0.25</v>
      </c>
    </row>
    <row r="26" spans="1:3" ht="96.75" x14ac:dyDescent="0.2">
      <c r="A26" s="231" t="s">
        <v>591</v>
      </c>
      <c r="B26" s="232" t="s">
        <v>593</v>
      </c>
    </row>
    <row r="27" spans="1:3" ht="18.75" x14ac:dyDescent="0.2">
      <c r="A27" s="234"/>
      <c r="B27" s="235"/>
      <c r="C27" s="236"/>
    </row>
    <row r="29" spans="1:3" ht="67.5" x14ac:dyDescent="0.2">
      <c r="A29" s="237" t="s">
        <v>594</v>
      </c>
      <c r="B29" s="238" t="s">
        <v>595</v>
      </c>
    </row>
    <row r="30" spans="1:3" ht="67.5" x14ac:dyDescent="0.2">
      <c r="A30" s="239" t="s">
        <v>596</v>
      </c>
      <c r="B30" s="238" t="s">
        <v>597</v>
      </c>
    </row>
    <row r="33" spans="1:2" ht="90" x14ac:dyDescent="0.2">
      <c r="A33" s="237" t="s">
        <v>598</v>
      </c>
      <c r="B33" s="238" t="s">
        <v>599</v>
      </c>
    </row>
    <row r="34" spans="1:2" ht="75" x14ac:dyDescent="0.2">
      <c r="A34" s="231" t="s">
        <v>600</v>
      </c>
      <c r="B34" s="238" t="s">
        <v>601</v>
      </c>
    </row>
    <row r="37" spans="1:2" ht="90" x14ac:dyDescent="0.2">
      <c r="A37" s="240" t="s">
        <v>602</v>
      </c>
      <c r="B37" s="238" t="s">
        <v>603</v>
      </c>
    </row>
    <row r="38" spans="1:2" ht="90" x14ac:dyDescent="0.2">
      <c r="A38" s="240" t="s">
        <v>602</v>
      </c>
      <c r="B38" s="238" t="s">
        <v>604</v>
      </c>
    </row>
    <row r="42" spans="1:2" x14ac:dyDescent="0.2">
      <c r="A42"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4" sqref="A4"/>
    </sheetView>
  </sheetViews>
  <sheetFormatPr defaultRowHeight="14.25" x14ac:dyDescent="0.2"/>
  <cols>
    <col min="1" max="1" width="66" customWidth="1"/>
    <col min="2" max="2" width="16.5" style="232" customWidth="1"/>
    <col min="3" max="3" width="9" style="232"/>
  </cols>
  <sheetData>
    <row r="1" spans="1:3" ht="67.5" x14ac:dyDescent="0.2">
      <c r="A1" s="241" t="s">
        <v>606</v>
      </c>
      <c r="B1" s="232" t="s">
        <v>607</v>
      </c>
      <c r="C1" s="232">
        <v>1</v>
      </c>
    </row>
    <row r="2" spans="1:3" ht="67.5" x14ac:dyDescent="0.2">
      <c r="A2" s="242" t="s">
        <v>294</v>
      </c>
      <c r="B2" s="232" t="s">
        <v>608</v>
      </c>
    </row>
    <row r="3" spans="1:3" ht="23.25" customHeight="1" x14ac:dyDescent="0.2">
      <c r="A3" s="243"/>
    </row>
    <row r="4" spans="1:3" ht="67.5" x14ac:dyDescent="0.2">
      <c r="A4" s="240" t="s">
        <v>609</v>
      </c>
      <c r="B4" s="232" t="s">
        <v>610</v>
      </c>
      <c r="C4" s="232">
        <v>1</v>
      </c>
    </row>
    <row r="5" spans="1:3" ht="56.25" x14ac:dyDescent="0.2">
      <c r="A5" s="244" t="s">
        <v>611</v>
      </c>
      <c r="B5" s="232" t="s">
        <v>612</v>
      </c>
    </row>
    <row r="6" spans="1:3" ht="30.75" customHeight="1" x14ac:dyDescent="0.2"/>
    <row r="7" spans="1:3" ht="67.5" x14ac:dyDescent="0.2">
      <c r="A7" s="245" t="s">
        <v>613</v>
      </c>
      <c r="B7" s="232" t="s">
        <v>614</v>
      </c>
      <c r="C7" s="232">
        <v>0.75</v>
      </c>
    </row>
    <row r="8" spans="1:3" ht="67.5" x14ac:dyDescent="0.2">
      <c r="A8" s="246" t="s">
        <v>615</v>
      </c>
      <c r="B8" s="232" t="s">
        <v>616</v>
      </c>
      <c r="C8" s="232">
        <v>0.75</v>
      </c>
    </row>
    <row r="9" spans="1:3" ht="67.5" x14ac:dyDescent="0.2">
      <c r="A9" s="247" t="s">
        <v>617</v>
      </c>
      <c r="B9" s="232" t="s">
        <v>618</v>
      </c>
    </row>
    <row r="10" spans="1:3" ht="26.25" customHeight="1" x14ac:dyDescent="0.2"/>
    <row r="11" spans="1:3" ht="90" x14ac:dyDescent="0.2">
      <c r="A11" s="248" t="s">
        <v>304</v>
      </c>
      <c r="B11" s="232" t="s">
        <v>612</v>
      </c>
      <c r="C11" s="232">
        <v>0.25</v>
      </c>
    </row>
    <row r="12" spans="1:3" ht="75" x14ac:dyDescent="0.2">
      <c r="A12" s="231" t="s">
        <v>579</v>
      </c>
      <c r="B12" s="232" t="s">
        <v>619</v>
      </c>
    </row>
    <row r="13" spans="1:3" ht="30.75" customHeight="1" x14ac:dyDescent="0.2"/>
    <row r="14" spans="1:3" ht="67.5" x14ac:dyDescent="0.2">
      <c r="A14" s="240" t="s">
        <v>602</v>
      </c>
      <c r="B14" s="232" t="s">
        <v>620</v>
      </c>
      <c r="C14" s="232">
        <v>1</v>
      </c>
    </row>
    <row r="15" spans="1:3" ht="67.5" x14ac:dyDescent="0.2">
      <c r="A15" s="237" t="s">
        <v>602</v>
      </c>
      <c r="B15" s="232" t="s">
        <v>621</v>
      </c>
    </row>
    <row r="16" spans="1:3" x14ac:dyDescent="0.2">
      <c r="B16" s="232" t="s">
        <v>622</v>
      </c>
      <c r="C16" s="232">
        <f>SUM(C1:C15)</f>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5.1</vt:lpstr>
      <vt:lpstr>วิทยาศาสตร์</vt:lpstr>
      <vt:lpstr>เทคโนโลยีสังคม</vt:lpstr>
      <vt:lpstr>เทคโนโลยีการเกษตร</vt:lpstr>
      <vt:lpstr>วิศวกรรมศาสตร์</vt:lpstr>
      <vt:lpstr>แพทยศาสตร์</vt:lpstr>
      <vt:lpstr>พยาบาลศาสตร์</vt:lpstr>
      <vt:lpstr>ซ้ำสาขา</vt:lpstr>
      <vt:lpstr>ซ้ำสำนักวิชา</vt:lpstr>
      <vt:lpstr>'5.1'!Print_Area</vt:lpstr>
      <vt:lpstr>เทคโนโลยีการเกษตร!Print_Area</vt:lpstr>
      <vt:lpstr>วิศวกรรมศาสตร์!Print_Area</vt:lpstr>
      <vt:lpstr>'5.1'!Print_Titles</vt:lpstr>
      <vt:lpstr>เทคโนโลยีการเกษตร!Print_Titles</vt:lpstr>
      <vt:lpstr>เทคโนโลยีสังคม!Print_Titles</vt:lpstr>
      <vt:lpstr>พยาบาลศาสตร์!Print_Titles</vt:lpstr>
      <vt:lpstr>แพทยศาสตร์!Print_Titles</vt:lpstr>
      <vt:lpstr>วิทยาศาสตร์!Print_Titles</vt:lpstr>
      <vt:lpstr>วิศวกรรมศาสตร์!Print_Titles</vt:lpstr>
    </vt:vector>
  </TitlesOfParts>
  <Company>FasterOS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FasterUser</dc:creator>
  <cp:lastModifiedBy>All Users</cp:lastModifiedBy>
  <cp:lastPrinted>2012-06-08T08:50:33Z</cp:lastPrinted>
  <dcterms:created xsi:type="dcterms:W3CDTF">2011-09-06T07:42:44Z</dcterms:created>
  <dcterms:modified xsi:type="dcterms:W3CDTF">2012-06-22T08:52:53Z</dcterms:modified>
</cp:coreProperties>
</file>