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tabRatio="257" activeTab="0"/>
  </bookViews>
  <sheets>
    <sheet name="4.3.5" sheetId="1" r:id="rId1"/>
  </sheets>
  <definedNames>
    <definedName name="_xlnm.Print_Area" localSheetId="0">'4.3.5'!$A$1:$G$65</definedName>
    <definedName name="_xlnm.Print_Titles" localSheetId="0">'4.3.5'!$4:$5</definedName>
  </definedNames>
  <calcPr fullCalcOnLoad="1"/>
</workbook>
</file>

<file path=xl/sharedStrings.xml><?xml version="1.0" encoding="utf-8"?>
<sst xmlns="http://schemas.openxmlformats.org/spreadsheetml/2006/main" count="75" uniqueCount="75">
  <si>
    <t>ลำดับที่</t>
  </si>
  <si>
    <t>ฟิสิกส์</t>
  </si>
  <si>
    <t>การรับรู้จากระยะไกล</t>
  </si>
  <si>
    <t>เทคโนโลยีเลเซอร์และโฟตอนนิกส์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</si>
  <si>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</si>
  <si>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</si>
  <si>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</si>
  <si>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</si>
  <si>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</si>
  <si>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</si>
  <si>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</si>
  <si>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</si>
  <si>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</si>
  <si>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</si>
  <si>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</si>
  <si>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</si>
  <si>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</si>
  <si>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</si>
  <si>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</si>
  <si>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</si>
  <si>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</si>
  <si>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</si>
  <si>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</si>
  <si>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</si>
  <si>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</si>
  <si>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</si>
  <si>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</si>
  <si>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จำนวนอาจารย์ประจำ *</t>
  </si>
  <si>
    <t>ร้อยละ</t>
  </si>
  <si>
    <t xml:space="preserve"> รวมสำนักวิชาวิทยาศาสตร์</t>
  </si>
  <si>
    <t xml:space="preserve"> รวมสำนักวิชาเทคโนโลยีสังคม</t>
  </si>
  <si>
    <t xml:space="preserve"> รวมสำนักวิชาเทคโนโลยีการเกษตร</t>
  </si>
  <si>
    <t xml:space="preserve"> รวมสำนักวิชาวิศวกรรมศาสตร์</t>
  </si>
  <si>
    <t xml:space="preserve"> รวมสำนักวิชาแพทยศาสตร์</t>
  </si>
  <si>
    <t xml:space="preserve"> ภาพรวมมหาวิทยาลัย</t>
  </si>
  <si>
    <t>จำนวนอาจารย์
ที่ได้รับทุนภายนอก</t>
  </si>
  <si>
    <t>ร้อยละของอาจารย์ประจำที่ได้รับทุนทำวิจัยหรืองานสร้างสรรค์จากภายนอกมหาวิทยาลัย</t>
  </si>
  <si>
    <t xml:space="preserve">   คณิตศาสตร์</t>
  </si>
  <si>
    <t xml:space="preserve">   ชีววิทยา </t>
  </si>
  <si>
    <t xml:space="preserve">   เคมี</t>
  </si>
  <si>
    <t>สาขาวิชา/หลักสูตร/สำนักวิชา</t>
  </si>
  <si>
    <t xml:space="preserve"> -   ชีววิทยา</t>
  </si>
  <si>
    <t xml:space="preserve"> -   จุลชีววิทยา</t>
  </si>
  <si>
    <t xml:space="preserve"> -   กายวิภาคศาสตร์</t>
  </si>
  <si>
    <t xml:space="preserve"> -   สรีรวิทยา</t>
  </si>
  <si>
    <t>-   วิศวกรรมเครื่องกล</t>
  </si>
  <si>
    <t>-   วิศวกรรมการผลิต</t>
  </si>
  <si>
    <t xml:space="preserve"> -   พยาธิวิทยา</t>
  </si>
  <si>
    <t xml:space="preserve"> -   เวชศาสตร์ครอบครัวและเวชศาสตร์ชุมชน</t>
  </si>
  <si>
    <t xml:space="preserve"> -   ศัลยศาสตร์</t>
  </si>
  <si>
    <r>
      <t xml:space="preserve">หมายเหตุ  : </t>
    </r>
  </si>
  <si>
    <r>
      <t xml:space="preserve">               </t>
    </r>
  </si>
  <si>
    <t xml:space="preserve"> รวมสำนักวิชาพยาบาลศาสตร์</t>
  </si>
  <si>
    <t xml:space="preserve">                และไม่นับซ้ำ แม้ว่าอาจารย์ประจำหรือนักวิจัยท่านนั้นจะได้รับทุนวิจัยหลายครั้ง</t>
  </si>
  <si>
    <r>
      <t>ตารางที่ 4.3.5</t>
    </r>
    <r>
      <rPr>
        <b/>
        <sz val="14"/>
        <rFont val="TH SarabunPSK"/>
        <family val="2"/>
      </rPr>
      <t xml:space="preserve">  :</t>
    </r>
  </si>
  <si>
    <r>
      <t xml:space="preserve">*  หมายถึง จำนวนอาจารย์ประจำ </t>
    </r>
    <r>
      <rPr>
        <b/>
        <i/>
        <u val="single"/>
        <sz val="14"/>
        <rFont val="TH SarabunPSK"/>
        <family val="2"/>
      </rPr>
      <t>นับเฉพาะอาจารย์ประจำและนักวิจัยที่ปฏิบัติงานจริง</t>
    </r>
    <r>
      <rPr>
        <sz val="14"/>
        <rFont val="TH SarabunPSK"/>
        <family val="2"/>
      </rPr>
      <t xml:space="preserve"> ไม่นับรวมอาจารย์ประจำ</t>
    </r>
  </si>
  <si>
    <t xml:space="preserve"> -   แพทยศาสตร์</t>
  </si>
  <si>
    <t>รวม แพทยศาสตร์</t>
  </si>
  <si>
    <t>ต่อจำนวนอาจารย์ประจำ  ปีงบประมาณ 2554 (ต.ค. 53 - ก.ย. 54)</t>
  </si>
  <si>
    <t>ปีงบประมาณ 2554</t>
  </si>
  <si>
    <t xml:space="preserve">                และนักวิจัยที่ลาศึกษาต่อ  ปีการศึกษา 2554 (พ.ค. 54 - เม.ย. 55) </t>
  </si>
  <si>
    <t>ภาษาต่างประเทศ</t>
  </si>
  <si>
    <t>วิทยาศาสตร์การกีฬา</t>
  </si>
  <si>
    <t>ชีวเคมี</t>
  </si>
  <si>
    <t>กุมารเวชศาสตร์</t>
  </si>
  <si>
    <r>
      <t>แหล่งที่มา  :</t>
    </r>
    <r>
      <rPr>
        <sz val="14"/>
        <rFont val="TH SarabunPSK"/>
        <family val="2"/>
      </rPr>
      <t xml:space="preserve"> สถาบันวิจัยและพัฒนา</t>
    </r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</si>
  <si>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ฝ่ายสารสนเทศการวิจัย</t>
    </r>
  </si>
  <si>
    <t xml:space="preserve"> </t>
  </si>
  <si>
    <r>
      <t xml:space="preserve">ข้อมูล ณ วันที่ </t>
    </r>
    <r>
      <rPr>
        <sz val="14"/>
        <rFont val="TH SarabunPSK"/>
        <family val="2"/>
      </rPr>
      <t>21 พฤษภาคม 2555</t>
    </r>
  </si>
  <si>
    <t>(รองศาสตราจารย์ ดร. อนันต์ ทองระอา )</t>
  </si>
  <si>
    <t xml:space="preserve">    ผู้อำนวยการสถาบันวิจัยและพัฒนา</t>
  </si>
  <si>
    <t>.………………………………………………… (หัวหน้าหน่วยงาน)</t>
  </si>
  <si>
    <t>จักษุวิทยา</t>
  </si>
  <si>
    <t>อายุรศาสตร์</t>
  </si>
  <si>
    <t>การพยาบาลครอบครัวและการผดุงครรภ์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</si>
</sst>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0;;\-"/>
    <numFmt numFmtId="217" formatCode="0.0"/>
  </numFmts>
  <fonts count="55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i/>
      <u val="single"/>
      <sz val="12"/>
      <name val="DilleniaUPC"/>
      <family val="1"/>
    </font>
    <font>
      <b/>
      <i/>
      <u val="single"/>
      <sz val="14"/>
      <name val="Dilleni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sz val="14"/>
      <color indexed="8"/>
      <name val="TH SarabunPSK"/>
      <family val="2"/>
    </font>
    <font>
      <sz val="13"/>
      <name val="TH SarabunPSK"/>
      <family val="2"/>
    </font>
    <font>
      <b/>
      <i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i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136">
    <xf numFmtId="0" fontId="0" fillId="0" borderId="0" xfId="0" applyAlignment="1">
      <alignment/>
    </xf>
    <xf numFmtId="0" fontId="9" fillId="33" borderId="0" xfId="59" applyFont="1" applyFill="1" applyAlignment="1">
      <alignment vertical="center"/>
      <protection/>
    </xf>
    <xf numFmtId="0" fontId="11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12" fillId="33" borderId="0" xfId="59" applyFont="1" applyFill="1" applyAlignment="1">
      <alignment vertical="center"/>
      <protection/>
    </xf>
    <xf numFmtId="0" fontId="10" fillId="33" borderId="0" xfId="59" applyFont="1" applyFill="1" applyAlignment="1">
      <alignment vertical="center"/>
      <protection/>
    </xf>
    <xf numFmtId="0" fontId="11" fillId="33" borderId="0" xfId="58" applyFont="1" applyFill="1">
      <alignment/>
      <protection/>
    </xf>
    <xf numFmtId="0" fontId="10" fillId="33" borderId="0" xfId="58" applyFont="1" applyFill="1">
      <alignment/>
      <protection/>
    </xf>
    <xf numFmtId="0" fontId="10" fillId="33" borderId="10" xfId="58" applyFont="1" applyFill="1" applyBorder="1" applyAlignment="1">
      <alignment horizontal="centerContinuous" vertical="center" wrapText="1"/>
      <protection/>
    </xf>
    <xf numFmtId="0" fontId="10" fillId="33" borderId="11" xfId="58" applyFont="1" applyFill="1" applyBorder="1" applyAlignment="1">
      <alignment horizontal="centerContinuous" vertical="center" wrapText="1"/>
      <protection/>
    </xf>
    <xf numFmtId="0" fontId="10" fillId="33" borderId="12" xfId="58" applyFont="1" applyFill="1" applyBorder="1" applyAlignment="1">
      <alignment horizontal="centerContinuous" vertical="center" wrapText="1"/>
      <protection/>
    </xf>
    <xf numFmtId="0" fontId="10" fillId="33" borderId="13" xfId="59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0" fillId="33" borderId="0" xfId="58" applyFont="1" applyFill="1" applyAlignment="1">
      <alignment wrapText="1"/>
      <protection/>
    </xf>
    <xf numFmtId="0" fontId="11" fillId="33" borderId="14" xfId="59" applyFont="1" applyFill="1" applyBorder="1" applyAlignment="1">
      <alignment horizontal="center" vertical="center"/>
      <protection/>
    </xf>
    <xf numFmtId="0" fontId="11" fillId="33" borderId="15" xfId="59" applyFont="1" applyFill="1" applyBorder="1" applyAlignment="1">
      <alignment vertical="center"/>
      <protection/>
    </xf>
    <xf numFmtId="0" fontId="11" fillId="33" borderId="16" xfId="59" applyFont="1" applyFill="1" applyBorder="1" applyAlignment="1">
      <alignment vertical="center"/>
      <protection/>
    </xf>
    <xf numFmtId="0" fontId="11" fillId="33" borderId="17" xfId="59" applyFont="1" applyFill="1" applyBorder="1" applyAlignment="1">
      <alignment vertical="center"/>
      <protection/>
    </xf>
    <xf numFmtId="210" fontId="11" fillId="33" borderId="18" xfId="58" applyNumberFormat="1" applyFont="1" applyFill="1" applyBorder="1" applyAlignment="1">
      <alignment horizontal="center" vertical="center"/>
      <protection/>
    </xf>
    <xf numFmtId="217" fontId="11" fillId="33" borderId="19" xfId="59" applyNumberFormat="1" applyFont="1" applyFill="1" applyBorder="1" applyAlignment="1">
      <alignment horizontal="center" vertical="center"/>
      <protection/>
    </xf>
    <xf numFmtId="2" fontId="13" fillId="34" borderId="19" xfId="58" applyNumberFormat="1" applyFont="1" applyFill="1" applyBorder="1" applyAlignment="1">
      <alignment horizontal="center" vertical="center"/>
      <protection/>
    </xf>
    <xf numFmtId="0" fontId="11" fillId="33" borderId="20" xfId="59" applyFont="1" applyFill="1" applyBorder="1" applyAlignment="1">
      <alignment horizontal="center" vertical="center"/>
      <protection/>
    </xf>
    <xf numFmtId="0" fontId="11" fillId="33" borderId="21" xfId="59" applyFont="1" applyFill="1" applyBorder="1" applyAlignment="1">
      <alignment vertical="center"/>
      <protection/>
    </xf>
    <xf numFmtId="0" fontId="11" fillId="33" borderId="22" xfId="59" applyFont="1" applyFill="1" applyBorder="1" applyAlignment="1">
      <alignment vertical="center"/>
      <protection/>
    </xf>
    <xf numFmtId="0" fontId="11" fillId="33" borderId="23" xfId="59" applyFont="1" applyFill="1" applyBorder="1" applyAlignment="1">
      <alignment vertical="center"/>
      <protection/>
    </xf>
    <xf numFmtId="210" fontId="11" fillId="33" borderId="20" xfId="58" applyNumberFormat="1" applyFont="1" applyFill="1" applyBorder="1" applyAlignment="1">
      <alignment horizontal="center" vertical="center"/>
      <protection/>
    </xf>
    <xf numFmtId="217" fontId="11" fillId="33" borderId="23" xfId="59" applyNumberFormat="1" applyFont="1" applyFill="1" applyBorder="1" applyAlignment="1">
      <alignment horizontal="center" vertical="center"/>
      <protection/>
    </xf>
    <xf numFmtId="2" fontId="13" fillId="34" borderId="23" xfId="58" applyNumberFormat="1" applyFont="1" applyFill="1" applyBorder="1" applyAlignment="1">
      <alignment horizontal="center" vertical="center"/>
      <protection/>
    </xf>
    <xf numFmtId="0" fontId="11" fillId="33" borderId="24" xfId="59" applyFont="1" applyFill="1" applyBorder="1" applyAlignment="1">
      <alignment horizontal="center" vertical="center"/>
      <protection/>
    </xf>
    <xf numFmtId="0" fontId="11" fillId="33" borderId="21" xfId="59" applyFont="1" applyFill="1" applyBorder="1" applyAlignment="1">
      <alignment horizontal="left" vertical="center"/>
      <protection/>
    </xf>
    <xf numFmtId="217" fontId="11" fillId="33" borderId="23" xfId="0" applyNumberFormat="1" applyFont="1" applyFill="1" applyBorder="1" applyAlignment="1">
      <alignment horizontal="center" vertical="center"/>
    </xf>
    <xf numFmtId="49" fontId="11" fillId="33" borderId="21" xfId="59" applyNumberFormat="1" applyFont="1" applyFill="1" applyBorder="1" applyAlignment="1">
      <alignment horizontal="left" vertical="center" indent="1"/>
      <protection/>
    </xf>
    <xf numFmtId="210" fontId="14" fillId="33" borderId="20" xfId="58" applyNumberFormat="1" applyFont="1" applyFill="1" applyBorder="1" applyAlignment="1">
      <alignment horizontal="right" vertical="center" indent="2"/>
      <protection/>
    </xf>
    <xf numFmtId="217" fontId="14" fillId="33" borderId="23" xfId="58" applyNumberFormat="1" applyFont="1" applyFill="1" applyBorder="1" applyAlignment="1">
      <alignment horizontal="right" vertical="center" indent="2"/>
      <protection/>
    </xf>
    <xf numFmtId="210" fontId="14" fillId="0" borderId="20" xfId="59" applyNumberFormat="1" applyFont="1" applyBorder="1" applyAlignment="1">
      <alignment horizontal="right" vertical="center" indent="2"/>
      <protection/>
    </xf>
    <xf numFmtId="0" fontId="11" fillId="33" borderId="25" xfId="59" applyFont="1" applyFill="1" applyBorder="1" applyAlignment="1">
      <alignment horizontal="center" vertical="center"/>
      <protection/>
    </xf>
    <xf numFmtId="0" fontId="11" fillId="33" borderId="21" xfId="59" applyFont="1" applyFill="1" applyBorder="1" applyAlignment="1">
      <alignment horizontal="left" vertical="center" indent="1"/>
      <protection/>
    </xf>
    <xf numFmtId="0" fontId="11" fillId="33" borderId="22" xfId="59" applyFont="1" applyFill="1" applyBorder="1" applyAlignment="1">
      <alignment horizontal="left" vertical="center" indent="1"/>
      <protection/>
    </xf>
    <xf numFmtId="0" fontId="11" fillId="33" borderId="26" xfId="59" applyFont="1" applyFill="1" applyBorder="1" applyAlignment="1">
      <alignment horizontal="center" vertical="center"/>
      <protection/>
    </xf>
    <xf numFmtId="0" fontId="11" fillId="33" borderId="27" xfId="59" applyFont="1" applyFill="1" applyBorder="1" applyAlignment="1">
      <alignment horizontal="left" vertical="center" indent="1"/>
      <protection/>
    </xf>
    <xf numFmtId="0" fontId="11" fillId="33" borderId="0" xfId="59" applyFont="1" applyFill="1" applyBorder="1" applyAlignment="1">
      <alignment horizontal="left" vertical="center" indent="1"/>
      <protection/>
    </xf>
    <xf numFmtId="210" fontId="11" fillId="33" borderId="14" xfId="58" applyNumberFormat="1" applyFont="1" applyFill="1" applyBorder="1" applyAlignment="1">
      <alignment horizontal="center" vertical="center"/>
      <protection/>
    </xf>
    <xf numFmtId="0" fontId="11" fillId="33" borderId="0" xfId="58" applyFont="1" applyFill="1" applyAlignment="1">
      <alignment vertical="center" shrinkToFit="1"/>
      <protection/>
    </xf>
    <xf numFmtId="0" fontId="10" fillId="33" borderId="10" xfId="59" applyFont="1" applyFill="1" applyBorder="1" applyAlignment="1">
      <alignment horizontal="left" vertical="center" indent="4"/>
      <protection/>
    </xf>
    <xf numFmtId="0" fontId="10" fillId="33" borderId="11" xfId="59" applyFont="1" applyFill="1" applyBorder="1" applyAlignment="1">
      <alignment horizontal="left" vertical="center" indent="6"/>
      <protection/>
    </xf>
    <xf numFmtId="210" fontId="10" fillId="33" borderId="13" xfId="58" applyNumberFormat="1" applyFont="1" applyFill="1" applyBorder="1" applyAlignment="1">
      <alignment horizontal="center" vertical="center"/>
      <protection/>
    </xf>
    <xf numFmtId="217" fontId="10" fillId="33" borderId="13" xfId="58" applyNumberFormat="1" applyFont="1" applyFill="1" applyBorder="1" applyAlignment="1">
      <alignment horizontal="center" vertical="center"/>
      <protection/>
    </xf>
    <xf numFmtId="2" fontId="15" fillId="34" borderId="12" xfId="58" applyNumberFormat="1" applyFont="1" applyFill="1" applyBorder="1" applyAlignment="1">
      <alignment horizontal="center" vertical="center"/>
      <protection/>
    </xf>
    <xf numFmtId="0" fontId="11" fillId="33" borderId="28" xfId="59" applyFont="1" applyFill="1" applyBorder="1" applyAlignment="1">
      <alignment horizontal="center" vertical="center"/>
      <protection/>
    </xf>
    <xf numFmtId="0" fontId="11" fillId="33" borderId="29" xfId="59" applyFont="1" applyFill="1" applyBorder="1" applyAlignment="1">
      <alignment horizontal="left" vertical="center" indent="1"/>
      <protection/>
    </xf>
    <xf numFmtId="217" fontId="11" fillId="33" borderId="17" xfId="59" applyNumberFormat="1" applyFont="1" applyFill="1" applyBorder="1" applyAlignment="1">
      <alignment horizontal="center" vertical="center"/>
      <protection/>
    </xf>
    <xf numFmtId="2" fontId="11" fillId="33" borderId="19" xfId="44" applyNumberFormat="1" applyFont="1" applyFill="1" applyBorder="1" applyAlignment="1">
      <alignment horizontal="center" vertical="center"/>
    </xf>
    <xf numFmtId="2" fontId="11" fillId="33" borderId="23" xfId="44" applyNumberFormat="1" applyFont="1" applyFill="1" applyBorder="1" applyAlignment="1">
      <alignment horizontal="center" vertical="center"/>
    </xf>
    <xf numFmtId="217" fontId="13" fillId="33" borderId="23" xfId="44" applyNumberFormat="1" applyFont="1" applyFill="1" applyBorder="1" applyAlignment="1">
      <alignment horizontal="center" vertical="center"/>
    </xf>
    <xf numFmtId="0" fontId="11" fillId="33" borderId="30" xfId="59" applyFont="1" applyFill="1" applyBorder="1" applyAlignment="1">
      <alignment horizontal="center" vertical="center"/>
      <protection/>
    </xf>
    <xf numFmtId="217" fontId="11" fillId="33" borderId="31" xfId="58" applyNumberFormat="1" applyFont="1" applyFill="1" applyBorder="1" applyAlignment="1">
      <alignment horizontal="center" vertical="center"/>
      <protection/>
    </xf>
    <xf numFmtId="217" fontId="10" fillId="33" borderId="12" xfId="59" applyNumberFormat="1" applyFont="1" applyFill="1" applyBorder="1" applyAlignment="1">
      <alignment horizontal="center" vertical="center"/>
      <protection/>
    </xf>
    <xf numFmtId="217" fontId="11" fillId="33" borderId="17" xfId="58" applyNumberFormat="1" applyFont="1" applyFill="1" applyBorder="1" applyAlignment="1">
      <alignment horizontal="center" vertical="center"/>
      <protection/>
    </xf>
    <xf numFmtId="217" fontId="11" fillId="33" borderId="23" xfId="58" applyNumberFormat="1" applyFont="1" applyFill="1" applyBorder="1" applyAlignment="1">
      <alignment horizontal="center" vertical="center"/>
      <protection/>
    </xf>
    <xf numFmtId="217" fontId="11" fillId="33" borderId="19" xfId="58" applyNumberFormat="1" applyFont="1" applyFill="1" applyBorder="1" applyAlignment="1">
      <alignment horizontal="center" vertical="center"/>
      <protection/>
    </xf>
    <xf numFmtId="0" fontId="14" fillId="33" borderId="20" xfId="58" applyNumberFormat="1" applyFont="1" applyFill="1" applyBorder="1" applyAlignment="1">
      <alignment horizontal="right" vertical="center" indent="2"/>
      <protection/>
    </xf>
    <xf numFmtId="0" fontId="11" fillId="33" borderId="20" xfId="58" applyNumberFormat="1" applyFont="1" applyFill="1" applyBorder="1" applyAlignment="1">
      <alignment horizontal="center" vertical="center"/>
      <protection/>
    </xf>
    <xf numFmtId="0" fontId="11" fillId="33" borderId="32" xfId="59" applyFont="1" applyFill="1" applyBorder="1" applyAlignment="1">
      <alignment horizontal="left" vertical="center" indent="1"/>
      <protection/>
    </xf>
    <xf numFmtId="210" fontId="11" fillId="33" borderId="26" xfId="58" applyNumberFormat="1" applyFont="1" applyFill="1" applyBorder="1" applyAlignment="1">
      <alignment horizontal="center" vertical="center"/>
      <protection/>
    </xf>
    <xf numFmtId="217" fontId="11" fillId="33" borderId="33" xfId="58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217" fontId="11" fillId="33" borderId="34" xfId="58" applyNumberFormat="1" applyFont="1" applyFill="1" applyBorder="1" applyAlignment="1">
      <alignment horizontal="center" vertical="center"/>
      <protection/>
    </xf>
    <xf numFmtId="2" fontId="11" fillId="33" borderId="34" xfId="44" applyNumberFormat="1" applyFont="1" applyFill="1" applyBorder="1" applyAlignment="1">
      <alignment horizontal="center" vertical="center"/>
    </xf>
    <xf numFmtId="217" fontId="14" fillId="33" borderId="19" xfId="58" applyNumberFormat="1" applyFont="1" applyFill="1" applyBorder="1" applyAlignment="1">
      <alignment horizontal="right" vertical="center" indent="2"/>
      <protection/>
    </xf>
    <xf numFmtId="0" fontId="16" fillId="33" borderId="22" xfId="59" applyFont="1" applyFill="1" applyBorder="1" applyAlignment="1">
      <alignment horizontal="left" vertical="center" indent="1"/>
      <protection/>
    </xf>
    <xf numFmtId="210" fontId="16" fillId="33" borderId="23" xfId="58" applyNumberFormat="1" applyFont="1" applyFill="1" applyBorder="1" applyAlignment="1">
      <alignment horizontal="right" vertical="center" indent="4"/>
      <protection/>
    </xf>
    <xf numFmtId="2" fontId="11" fillId="33" borderId="35" xfId="44" applyNumberFormat="1" applyFont="1" applyFill="1" applyBorder="1" applyAlignment="1">
      <alignment horizontal="center" vertical="center"/>
    </xf>
    <xf numFmtId="2" fontId="10" fillId="33" borderId="13" xfId="44" applyNumberFormat="1" applyFont="1" applyFill="1" applyBorder="1" applyAlignment="1">
      <alignment horizontal="center" vertical="center"/>
    </xf>
    <xf numFmtId="210" fontId="10" fillId="33" borderId="30" xfId="58" applyNumberFormat="1" applyFont="1" applyFill="1" applyBorder="1" applyAlignment="1">
      <alignment horizontal="center" vertical="center"/>
      <protection/>
    </xf>
    <xf numFmtId="215" fontId="15" fillId="33" borderId="12" xfId="44" applyNumberFormat="1" applyFont="1" applyFill="1" applyBorder="1" applyAlignment="1">
      <alignment horizontal="center" vertical="center"/>
    </xf>
    <xf numFmtId="2" fontId="10" fillId="33" borderId="31" xfId="44" applyNumberFormat="1" applyFont="1" applyFill="1" applyBorder="1" applyAlignment="1">
      <alignment horizontal="center" vertical="center"/>
    </xf>
    <xf numFmtId="0" fontId="10" fillId="33" borderId="0" xfId="59" applyFont="1" applyFill="1" applyBorder="1" applyAlignment="1">
      <alignment horizontal="left" vertical="center"/>
      <protection/>
    </xf>
    <xf numFmtId="0" fontId="11" fillId="33" borderId="0" xfId="59" applyFont="1" applyFill="1" applyBorder="1" applyAlignment="1">
      <alignment horizontal="left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0" fontId="11" fillId="33" borderId="0" xfId="58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1" fillId="0" borderId="0" xfId="58" applyFont="1" applyBorder="1" applyAlignment="1">
      <alignment vertical="center"/>
      <protection/>
    </xf>
    <xf numFmtId="0" fontId="10" fillId="0" borderId="0" xfId="58" applyFont="1" applyBorder="1">
      <alignment/>
      <protection/>
    </xf>
    <xf numFmtId="0" fontId="11" fillId="33" borderId="0" xfId="61" applyFont="1" applyFill="1">
      <alignment/>
      <protection/>
    </xf>
    <xf numFmtId="0" fontId="11" fillId="33" borderId="0" xfId="0" applyFont="1" applyFill="1" applyAlignment="1">
      <alignment horizontal="right"/>
    </xf>
    <xf numFmtId="2" fontId="11" fillId="33" borderId="0" xfId="61" applyNumberFormat="1" applyFont="1" applyFill="1">
      <alignment/>
      <protection/>
    </xf>
    <xf numFmtId="0" fontId="10" fillId="33" borderId="0" xfId="69" applyFont="1" applyFill="1" applyAlignment="1">
      <alignment horizontal="left" vertical="center" indent="1"/>
      <protection/>
    </xf>
    <xf numFmtId="0" fontId="11" fillId="33" borderId="0" xfId="69" applyFont="1" applyFill="1">
      <alignment/>
      <protection/>
    </xf>
    <xf numFmtId="0" fontId="10" fillId="33" borderId="0" xfId="60" applyFont="1" applyFill="1" applyAlignment="1">
      <alignment vertical="center"/>
      <protection/>
    </xf>
    <xf numFmtId="0" fontId="10" fillId="0" borderId="0" xfId="58" applyFont="1" applyAlignment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 shrinkToFit="1"/>
    </xf>
    <xf numFmtId="208" fontId="11" fillId="0" borderId="0" xfId="58" applyNumberFormat="1" applyFont="1" applyAlignment="1">
      <alignment horizontal="left"/>
      <protection/>
    </xf>
    <xf numFmtId="208" fontId="11" fillId="0" borderId="0" xfId="0" applyNumberFormat="1" applyFont="1" applyAlignment="1">
      <alignment horizontal="left"/>
    </xf>
    <xf numFmtId="0" fontId="11" fillId="0" borderId="0" xfId="58" applyFont="1" applyAlignment="1">
      <alignment/>
      <protection/>
    </xf>
    <xf numFmtId="0" fontId="18" fillId="0" borderId="0" xfId="0" applyFont="1" applyAlignment="1">
      <alignment/>
    </xf>
    <xf numFmtId="208" fontId="11" fillId="0" borderId="0" xfId="0" applyNumberFormat="1" applyFont="1" applyAlignment="1">
      <alignment horizontal="center"/>
    </xf>
    <xf numFmtId="0" fontId="5" fillId="0" borderId="0" xfId="58" applyFont="1" applyAlignment="1">
      <alignment/>
      <protection/>
    </xf>
    <xf numFmtId="0" fontId="11" fillId="0" borderId="0" xfId="0" applyFont="1" applyAlignment="1">
      <alignment horizontal="center"/>
    </xf>
    <xf numFmtId="0" fontId="11" fillId="33" borderId="36" xfId="59" applyFont="1" applyFill="1" applyBorder="1" applyAlignment="1">
      <alignment horizontal="left" vertical="center" indent="1"/>
      <protection/>
    </xf>
    <xf numFmtId="210" fontId="11" fillId="33" borderId="37" xfId="58" applyNumberFormat="1" applyFont="1" applyFill="1" applyBorder="1" applyAlignment="1">
      <alignment horizontal="center" vertical="center"/>
      <protection/>
    </xf>
    <xf numFmtId="0" fontId="11" fillId="33" borderId="37" xfId="59" applyFont="1" applyFill="1" applyBorder="1" applyAlignment="1">
      <alignment horizontal="center" vertical="center"/>
      <protection/>
    </xf>
    <xf numFmtId="217" fontId="11" fillId="33" borderId="37" xfId="59" applyNumberFormat="1" applyFont="1" applyFill="1" applyBorder="1" applyAlignment="1">
      <alignment horizontal="center" vertical="center"/>
      <protection/>
    </xf>
    <xf numFmtId="0" fontId="11" fillId="33" borderId="38" xfId="59" applyFont="1" applyFill="1" applyBorder="1" applyAlignment="1">
      <alignment horizontal="left" vertical="center" indent="1"/>
      <protection/>
    </xf>
    <xf numFmtId="0" fontId="11" fillId="33" borderId="39" xfId="59" applyFont="1" applyFill="1" applyBorder="1" applyAlignment="1">
      <alignment horizontal="left" vertical="center" indent="1"/>
      <protection/>
    </xf>
    <xf numFmtId="0" fontId="11" fillId="33" borderId="40" xfId="59" applyFont="1" applyFill="1" applyBorder="1" applyAlignment="1">
      <alignment horizontal="left" vertical="center" indent="1"/>
      <protection/>
    </xf>
    <xf numFmtId="0" fontId="11" fillId="33" borderId="41" xfId="59" applyFont="1" applyFill="1" applyBorder="1" applyAlignment="1">
      <alignment horizontal="left" vertical="center" indent="1"/>
      <protection/>
    </xf>
    <xf numFmtId="0" fontId="11" fillId="33" borderId="35" xfId="59" applyFont="1" applyFill="1" applyBorder="1" applyAlignment="1">
      <alignment horizontal="left" vertical="center" indent="1"/>
      <protection/>
    </xf>
    <xf numFmtId="210" fontId="11" fillId="33" borderId="24" xfId="58" applyNumberFormat="1" applyFont="1" applyFill="1" applyBorder="1" applyAlignment="1">
      <alignment horizontal="center" vertical="center"/>
      <protection/>
    </xf>
    <xf numFmtId="217" fontId="11" fillId="33" borderId="24" xfId="59" applyNumberFormat="1" applyFont="1" applyFill="1" applyBorder="1" applyAlignment="1">
      <alignment horizontal="center" vertical="center"/>
      <protection/>
    </xf>
    <xf numFmtId="2" fontId="13" fillId="34" borderId="35" xfId="58" applyNumberFormat="1" applyFont="1" applyFill="1" applyBorder="1" applyAlignment="1">
      <alignment horizontal="center" vertical="center"/>
      <protection/>
    </xf>
    <xf numFmtId="2" fontId="13" fillId="34" borderId="37" xfId="58" applyNumberFormat="1" applyFont="1" applyFill="1" applyBorder="1" applyAlignment="1">
      <alignment horizontal="center" vertical="center"/>
      <protection/>
    </xf>
    <xf numFmtId="0" fontId="11" fillId="33" borderId="20" xfId="59" applyNumberFormat="1" applyFont="1" applyFill="1" applyBorder="1" applyAlignment="1">
      <alignment horizontal="center" vertical="center"/>
      <protection/>
    </xf>
    <xf numFmtId="2" fontId="20" fillId="34" borderId="23" xfId="58" applyNumberFormat="1" applyFont="1" applyFill="1" applyBorder="1" applyAlignment="1">
      <alignment horizontal="right" vertical="center" indent="2"/>
      <protection/>
    </xf>
    <xf numFmtId="2" fontId="14" fillId="33" borderId="23" xfId="44" applyNumberFormat="1" applyFont="1" applyFill="1" applyBorder="1" applyAlignment="1">
      <alignment horizontal="right" vertical="center" indent="2"/>
    </xf>
    <xf numFmtId="0" fontId="16" fillId="33" borderId="24" xfId="59" applyFont="1" applyFill="1" applyBorder="1" applyAlignment="1">
      <alignment horizontal="center" vertical="center"/>
      <protection/>
    </xf>
    <xf numFmtId="0" fontId="16" fillId="33" borderId="41" xfId="59" applyFont="1" applyFill="1" applyBorder="1" applyAlignment="1">
      <alignment horizontal="left" vertical="center" indent="1"/>
      <protection/>
    </xf>
    <xf numFmtId="210" fontId="16" fillId="33" borderId="35" xfId="58" applyNumberFormat="1" applyFont="1" applyFill="1" applyBorder="1" applyAlignment="1">
      <alignment horizontal="right" vertical="center" indent="4"/>
      <protection/>
    </xf>
    <xf numFmtId="210" fontId="14" fillId="0" borderId="24" xfId="59" applyNumberFormat="1" applyFont="1" applyBorder="1" applyAlignment="1">
      <alignment horizontal="right" vertical="center" indent="2"/>
      <protection/>
    </xf>
    <xf numFmtId="217" fontId="11" fillId="33" borderId="35" xfId="58" applyNumberFormat="1" applyFont="1" applyFill="1" applyBorder="1" applyAlignment="1">
      <alignment horizontal="center" vertical="center"/>
      <protection/>
    </xf>
    <xf numFmtId="0" fontId="16" fillId="33" borderId="20" xfId="59" applyFont="1" applyFill="1" applyBorder="1" applyAlignment="1">
      <alignment horizontal="center" vertical="center"/>
      <protection/>
    </xf>
    <xf numFmtId="0" fontId="16" fillId="33" borderId="0" xfId="58" applyFont="1" applyFill="1" applyBorder="1">
      <alignment/>
      <protection/>
    </xf>
    <xf numFmtId="0" fontId="10" fillId="33" borderId="28" xfId="58" applyFont="1" applyFill="1" applyBorder="1" applyAlignment="1">
      <alignment horizontal="center" vertical="center" wrapText="1" shrinkToFit="1"/>
      <protection/>
    </xf>
    <xf numFmtId="0" fontId="10" fillId="33" borderId="30" xfId="58" applyFont="1" applyFill="1" applyBorder="1" applyAlignment="1">
      <alignment horizontal="center" vertical="center" wrapText="1" shrinkToFit="1"/>
      <protection/>
    </xf>
    <xf numFmtId="0" fontId="10" fillId="33" borderId="15" xfId="58" applyFont="1" applyFill="1" applyBorder="1" applyAlignment="1">
      <alignment horizontal="center" vertical="center" wrapText="1"/>
      <protection/>
    </xf>
    <xf numFmtId="0" fontId="10" fillId="33" borderId="16" xfId="58" applyFont="1" applyFill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 vertical="center" wrapText="1"/>
      <protection/>
    </xf>
    <xf numFmtId="0" fontId="10" fillId="33" borderId="42" xfId="58" applyFont="1" applyFill="1" applyBorder="1" applyAlignment="1">
      <alignment horizontal="center" vertical="center" wrapText="1"/>
      <protection/>
    </xf>
    <xf numFmtId="0" fontId="10" fillId="33" borderId="43" xfId="58" applyFont="1" applyFill="1" applyBorder="1" applyAlignment="1">
      <alignment horizontal="center" vertical="center" wrapText="1"/>
      <protection/>
    </xf>
    <xf numFmtId="0" fontId="10" fillId="33" borderId="31" xfId="58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left" vertical="center" indent="4"/>
      <protection/>
    </xf>
    <xf numFmtId="0" fontId="11" fillId="0" borderId="11" xfId="0" applyFont="1" applyBorder="1" applyAlignment="1">
      <alignment horizontal="left" vertical="center" indent="4"/>
    </xf>
    <xf numFmtId="0" fontId="11" fillId="0" borderId="12" xfId="0" applyFont="1" applyBorder="1" applyAlignment="1">
      <alignment horizontal="left" vertical="center" indent="4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  <cellStyle name="ปกติ_ภาคผนวก ค- form 4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65"/>
  <sheetViews>
    <sheetView tabSelected="1" zoomScaleSheetLayoutView="120" workbookViewId="0" topLeftCell="A61">
      <selection activeCell="F57" sqref="F57"/>
    </sheetView>
  </sheetViews>
  <sheetFormatPr defaultColWidth="16.57421875" defaultRowHeight="20.25"/>
  <cols>
    <col min="1" max="1" width="10.140625" style="6" customWidth="1"/>
    <col min="2" max="2" width="5.00390625" style="6" customWidth="1"/>
    <col min="3" max="3" width="10.421875" style="6" customWidth="1"/>
    <col min="4" max="4" width="17.7109375" style="6" customWidth="1"/>
    <col min="5" max="5" width="20.8515625" style="6" customWidth="1"/>
    <col min="6" max="6" width="21.140625" style="7" customWidth="1"/>
    <col min="7" max="7" width="19.00390625" style="7" customWidth="1"/>
    <col min="8" max="16384" width="16.57421875" style="6" customWidth="1"/>
  </cols>
  <sheetData>
    <row r="1" spans="1:7" s="2" customFormat="1" ht="21" customHeight="1">
      <c r="A1" s="1" t="s">
        <v>54</v>
      </c>
      <c r="C1" s="3" t="s">
        <v>36</v>
      </c>
      <c r="F1" s="3"/>
      <c r="G1" s="3"/>
    </row>
    <row r="2" spans="1:7" s="2" customFormat="1" ht="21.75" customHeight="1">
      <c r="A2" s="4"/>
      <c r="C2" s="3" t="s">
        <v>58</v>
      </c>
      <c r="F2" s="3"/>
      <c r="G2" s="3"/>
    </row>
    <row r="3" ht="6" customHeight="1">
      <c r="A3" s="5"/>
    </row>
    <row r="4" spans="1:7" ht="17.25" customHeight="1">
      <c r="A4" s="125" t="s">
        <v>0</v>
      </c>
      <c r="B4" s="127" t="s">
        <v>40</v>
      </c>
      <c r="C4" s="128"/>
      <c r="D4" s="129"/>
      <c r="E4" s="8" t="s">
        <v>59</v>
      </c>
      <c r="F4" s="9"/>
      <c r="G4" s="10"/>
    </row>
    <row r="5" spans="1:7" s="13" customFormat="1" ht="40.5" customHeight="1">
      <c r="A5" s="126"/>
      <c r="B5" s="130"/>
      <c r="C5" s="131"/>
      <c r="D5" s="132"/>
      <c r="E5" s="11" t="s">
        <v>35</v>
      </c>
      <c r="F5" s="12" t="s">
        <v>27</v>
      </c>
      <c r="G5" s="12" t="s">
        <v>28</v>
      </c>
    </row>
    <row r="6" spans="1:7" s="2" customFormat="1" ht="18" customHeight="1">
      <c r="A6" s="14">
        <v>1</v>
      </c>
      <c r="B6" s="15" t="s">
        <v>39</v>
      </c>
      <c r="C6" s="16"/>
      <c r="D6" s="17"/>
      <c r="E6" s="18">
        <v>8</v>
      </c>
      <c r="F6" s="19">
        <v>15</v>
      </c>
      <c r="G6" s="20">
        <f>E6*100/F6</f>
        <v>53.333333333333336</v>
      </c>
    </row>
    <row r="7" spans="1:7" s="2" customFormat="1" ht="18" customHeight="1">
      <c r="A7" s="21">
        <v>2</v>
      </c>
      <c r="B7" s="22" t="s">
        <v>37</v>
      </c>
      <c r="C7" s="23"/>
      <c r="D7" s="24"/>
      <c r="E7" s="25">
        <v>2</v>
      </c>
      <c r="F7" s="26">
        <v>10</v>
      </c>
      <c r="G7" s="27">
        <f>E7*100/F7</f>
        <v>20</v>
      </c>
    </row>
    <row r="8" spans="1:7" s="2" customFormat="1" ht="18" customHeight="1">
      <c r="A8" s="28">
        <v>3</v>
      </c>
      <c r="B8" s="29" t="s">
        <v>38</v>
      </c>
      <c r="C8" s="23"/>
      <c r="D8" s="24"/>
      <c r="E8" s="25">
        <f>SUM(E9:E12)</f>
        <v>8</v>
      </c>
      <c r="F8" s="30">
        <f>SUM(F9:F12)</f>
        <v>23</v>
      </c>
      <c r="G8" s="27">
        <f aca="true" t="shared" si="0" ref="G8:G17">E8*100/F8</f>
        <v>34.78260869565217</v>
      </c>
    </row>
    <row r="9" spans="1:7" s="2" customFormat="1" ht="18" customHeight="1">
      <c r="A9" s="14"/>
      <c r="B9" s="31" t="s">
        <v>41</v>
      </c>
      <c r="C9" s="23"/>
      <c r="D9" s="23"/>
      <c r="E9" s="32">
        <v>7</v>
      </c>
      <c r="F9" s="33">
        <v>19</v>
      </c>
      <c r="G9" s="116">
        <f t="shared" si="0"/>
        <v>36.8421052631579</v>
      </c>
    </row>
    <row r="10" spans="1:7" s="2" customFormat="1" ht="18" customHeight="1">
      <c r="A10" s="14"/>
      <c r="B10" s="31" t="s">
        <v>42</v>
      </c>
      <c r="C10" s="23"/>
      <c r="D10" s="23"/>
      <c r="E10" s="32">
        <v>1</v>
      </c>
      <c r="F10" s="33">
        <v>3</v>
      </c>
      <c r="G10" s="116">
        <f t="shared" si="0"/>
        <v>33.333333333333336</v>
      </c>
    </row>
    <row r="11" spans="1:7" s="2" customFormat="1" ht="18" customHeight="1">
      <c r="A11" s="14"/>
      <c r="B11" s="31" t="s">
        <v>43</v>
      </c>
      <c r="C11" s="23"/>
      <c r="D11" s="23"/>
      <c r="E11" s="34">
        <v>0</v>
      </c>
      <c r="F11" s="34">
        <v>0</v>
      </c>
      <c r="G11" s="116">
        <v>0</v>
      </c>
    </row>
    <row r="12" spans="1:7" s="2" customFormat="1" ht="18" customHeight="1">
      <c r="A12" s="35"/>
      <c r="B12" s="31" t="s">
        <v>44</v>
      </c>
      <c r="C12" s="23"/>
      <c r="D12" s="23"/>
      <c r="E12" s="34">
        <v>0</v>
      </c>
      <c r="F12" s="33">
        <v>1</v>
      </c>
      <c r="G12" s="116">
        <v>0</v>
      </c>
    </row>
    <row r="13" spans="1:7" s="2" customFormat="1" ht="18" customHeight="1">
      <c r="A13" s="21">
        <v>4</v>
      </c>
      <c r="B13" s="36" t="s">
        <v>1</v>
      </c>
      <c r="C13" s="23"/>
      <c r="D13" s="23"/>
      <c r="E13" s="25">
        <v>6</v>
      </c>
      <c r="F13" s="26">
        <v>15</v>
      </c>
      <c r="G13" s="27">
        <f t="shared" si="0"/>
        <v>40</v>
      </c>
    </row>
    <row r="14" spans="1:7" s="2" customFormat="1" ht="18" customHeight="1">
      <c r="A14" s="21">
        <v>5</v>
      </c>
      <c r="B14" s="36" t="s">
        <v>2</v>
      </c>
      <c r="C14" s="37"/>
      <c r="D14" s="37"/>
      <c r="E14" s="25">
        <v>1</v>
      </c>
      <c r="F14" s="26">
        <v>4</v>
      </c>
      <c r="G14" s="27">
        <f t="shared" si="0"/>
        <v>25</v>
      </c>
    </row>
    <row r="15" spans="1:7" s="42" customFormat="1" ht="18" customHeight="1">
      <c r="A15" s="14">
        <v>6</v>
      </c>
      <c r="B15" s="49" t="s">
        <v>3</v>
      </c>
      <c r="C15" s="40"/>
      <c r="D15" s="40"/>
      <c r="E15" s="41">
        <v>0</v>
      </c>
      <c r="F15" s="19">
        <v>3</v>
      </c>
      <c r="G15" s="27">
        <f t="shared" si="0"/>
        <v>0</v>
      </c>
    </row>
    <row r="16" spans="1:7" s="42" customFormat="1" ht="18" customHeight="1">
      <c r="A16" s="28">
        <v>7</v>
      </c>
      <c r="B16" s="108" t="s">
        <v>62</v>
      </c>
      <c r="C16" s="109"/>
      <c r="D16" s="110"/>
      <c r="E16" s="111">
        <v>0</v>
      </c>
      <c r="F16" s="112">
        <v>3</v>
      </c>
      <c r="G16" s="113">
        <f t="shared" si="0"/>
        <v>0</v>
      </c>
    </row>
    <row r="17" spans="1:7" s="42" customFormat="1" ht="18" customHeight="1">
      <c r="A17" s="104">
        <v>8</v>
      </c>
      <c r="B17" s="106" t="s">
        <v>63</v>
      </c>
      <c r="C17" s="102"/>
      <c r="D17" s="107"/>
      <c r="E17" s="103">
        <v>0</v>
      </c>
      <c r="F17" s="105">
        <v>3</v>
      </c>
      <c r="G17" s="114">
        <f t="shared" si="0"/>
        <v>0</v>
      </c>
    </row>
    <row r="18" spans="1:7" s="3" customFormat="1" ht="18" customHeight="1">
      <c r="A18" s="43" t="s">
        <v>29</v>
      </c>
      <c r="B18" s="44"/>
      <c r="C18" s="44"/>
      <c r="D18" s="44"/>
      <c r="E18" s="45">
        <f>E6+E7+E8+E13+E14+E15+E16</f>
        <v>25</v>
      </c>
      <c r="F18" s="46">
        <f>F6+F7+F8+F13+F14+F15+F16+F17</f>
        <v>76</v>
      </c>
      <c r="G18" s="47">
        <f aca="true" t="shared" si="1" ref="G18:G30">E18*100/F18</f>
        <v>32.89473684210526</v>
      </c>
    </row>
    <row r="19" spans="1:7" s="2" customFormat="1" ht="18" customHeight="1">
      <c r="A19" s="48">
        <v>9</v>
      </c>
      <c r="B19" s="49" t="s">
        <v>4</v>
      </c>
      <c r="C19" s="40"/>
      <c r="D19" s="40"/>
      <c r="E19" s="18">
        <v>0</v>
      </c>
      <c r="F19" s="50">
        <v>3</v>
      </c>
      <c r="G19" s="51">
        <f t="shared" si="1"/>
        <v>0</v>
      </c>
    </row>
    <row r="20" spans="1:7" ht="18" customHeight="1">
      <c r="A20" s="21">
        <v>10</v>
      </c>
      <c r="B20" s="36" t="s">
        <v>61</v>
      </c>
      <c r="C20" s="37"/>
      <c r="D20" s="37"/>
      <c r="E20" s="25">
        <v>2</v>
      </c>
      <c r="F20" s="26">
        <v>19</v>
      </c>
      <c r="G20" s="52">
        <f t="shared" si="1"/>
        <v>10.526315789473685</v>
      </c>
    </row>
    <row r="21" spans="1:7" ht="18" customHeight="1">
      <c r="A21" s="21">
        <v>11</v>
      </c>
      <c r="B21" s="36" t="s">
        <v>5</v>
      </c>
      <c r="C21" s="37"/>
      <c r="D21" s="37"/>
      <c r="E21" s="25">
        <v>1</v>
      </c>
      <c r="F21" s="53">
        <v>10</v>
      </c>
      <c r="G21" s="52">
        <f t="shared" si="1"/>
        <v>10</v>
      </c>
    </row>
    <row r="22" spans="1:7" ht="18" customHeight="1">
      <c r="A22" s="54">
        <v>12</v>
      </c>
      <c r="B22" s="49" t="s">
        <v>6</v>
      </c>
      <c r="C22" s="40"/>
      <c r="D22" s="40"/>
      <c r="E22" s="41">
        <v>0</v>
      </c>
      <c r="F22" s="55">
        <v>10</v>
      </c>
      <c r="G22" s="52">
        <f t="shared" si="1"/>
        <v>0</v>
      </c>
    </row>
    <row r="23" spans="1:7" s="7" customFormat="1" ht="18" customHeight="1">
      <c r="A23" s="43" t="s">
        <v>30</v>
      </c>
      <c r="B23" s="44"/>
      <c r="C23" s="44"/>
      <c r="D23" s="44"/>
      <c r="E23" s="45">
        <f>SUM(E19:E22)</f>
        <v>3</v>
      </c>
      <c r="F23" s="56">
        <f>SUM(F19:F22)</f>
        <v>42</v>
      </c>
      <c r="G23" s="47">
        <f t="shared" si="1"/>
        <v>7.142857142857143</v>
      </c>
    </row>
    <row r="24" spans="1:7" ht="18" customHeight="1">
      <c r="A24" s="48">
        <v>13</v>
      </c>
      <c r="B24" s="49" t="s">
        <v>7</v>
      </c>
      <c r="C24" s="40"/>
      <c r="D24" s="40"/>
      <c r="E24" s="41">
        <v>5</v>
      </c>
      <c r="F24" s="57">
        <v>10</v>
      </c>
      <c r="G24" s="51">
        <f t="shared" si="1"/>
        <v>50</v>
      </c>
    </row>
    <row r="25" spans="1:7" ht="18" customHeight="1">
      <c r="A25" s="21">
        <v>14</v>
      </c>
      <c r="B25" s="36" t="s">
        <v>8</v>
      </c>
      <c r="C25" s="37"/>
      <c r="D25" s="37"/>
      <c r="E25" s="25">
        <v>4</v>
      </c>
      <c r="F25" s="58">
        <v>11</v>
      </c>
      <c r="G25" s="52">
        <f t="shared" si="1"/>
        <v>36.36363636363637</v>
      </c>
    </row>
    <row r="26" spans="1:7" ht="18" customHeight="1">
      <c r="A26" s="21">
        <v>15</v>
      </c>
      <c r="B26" s="36" t="s">
        <v>9</v>
      </c>
      <c r="C26" s="37"/>
      <c r="D26" s="37"/>
      <c r="E26" s="25">
        <v>11</v>
      </c>
      <c r="F26" s="58">
        <v>11</v>
      </c>
      <c r="G26" s="52">
        <f t="shared" si="1"/>
        <v>100</v>
      </c>
    </row>
    <row r="27" spans="1:7" ht="18" customHeight="1">
      <c r="A27" s="54">
        <v>16</v>
      </c>
      <c r="B27" s="39" t="s">
        <v>10</v>
      </c>
      <c r="C27" s="40"/>
      <c r="D27" s="40"/>
      <c r="E27" s="41">
        <v>5</v>
      </c>
      <c r="F27" s="55">
        <v>8</v>
      </c>
      <c r="G27" s="52">
        <f t="shared" si="1"/>
        <v>62.5</v>
      </c>
    </row>
    <row r="28" spans="1:7" s="7" customFormat="1" ht="18" customHeight="1">
      <c r="A28" s="43" t="s">
        <v>31</v>
      </c>
      <c r="B28" s="44"/>
      <c r="C28" s="44"/>
      <c r="D28" s="44"/>
      <c r="E28" s="45">
        <f>SUM(E24:E27)</f>
        <v>25</v>
      </c>
      <c r="F28" s="56">
        <f>SUM(F24:F27)</f>
        <v>40</v>
      </c>
      <c r="G28" s="47">
        <f t="shared" si="1"/>
        <v>62.5</v>
      </c>
    </row>
    <row r="29" spans="1:7" ht="18" customHeight="1">
      <c r="A29" s="14">
        <v>17</v>
      </c>
      <c r="B29" s="49" t="s">
        <v>11</v>
      </c>
      <c r="C29" s="40"/>
      <c r="D29" s="40"/>
      <c r="E29" s="41">
        <v>3</v>
      </c>
      <c r="F29" s="59">
        <v>8</v>
      </c>
      <c r="G29" s="51">
        <f t="shared" si="1"/>
        <v>37.5</v>
      </c>
    </row>
    <row r="30" spans="1:7" ht="18" customHeight="1">
      <c r="A30" s="21">
        <v>18</v>
      </c>
      <c r="B30" s="36" t="s">
        <v>12</v>
      </c>
      <c r="C30" s="37"/>
      <c r="D30" s="37"/>
      <c r="E30" s="25">
        <v>3</v>
      </c>
      <c r="F30" s="58">
        <v>5</v>
      </c>
      <c r="G30" s="52">
        <f t="shared" si="1"/>
        <v>60</v>
      </c>
    </row>
    <row r="31" spans="1:7" ht="18" customHeight="1">
      <c r="A31" s="21">
        <v>19</v>
      </c>
      <c r="B31" s="36" t="s">
        <v>13</v>
      </c>
      <c r="C31" s="37"/>
      <c r="D31" s="37"/>
      <c r="E31" s="25">
        <v>3</v>
      </c>
      <c r="F31" s="58">
        <v>10</v>
      </c>
      <c r="G31" s="52">
        <f aca="true" t="shared" si="2" ref="G31:G44">E31*100/F31</f>
        <v>30</v>
      </c>
    </row>
    <row r="32" spans="1:7" ht="18" customHeight="1">
      <c r="A32" s="21">
        <v>20</v>
      </c>
      <c r="B32" s="36" t="s">
        <v>14</v>
      </c>
      <c r="C32" s="37"/>
      <c r="D32" s="37"/>
      <c r="E32" s="25">
        <v>3</v>
      </c>
      <c r="F32" s="58">
        <v>10</v>
      </c>
      <c r="G32" s="52">
        <f t="shared" si="2"/>
        <v>30</v>
      </c>
    </row>
    <row r="33" spans="1:7" ht="18" customHeight="1">
      <c r="A33" s="28">
        <v>21</v>
      </c>
      <c r="B33" s="36" t="s">
        <v>15</v>
      </c>
      <c r="C33" s="37"/>
      <c r="D33" s="37"/>
      <c r="E33" s="25">
        <f>SUM(E34:E35)</f>
        <v>4</v>
      </c>
      <c r="F33" s="58">
        <f>SUM(F34:F35)</f>
        <v>17</v>
      </c>
      <c r="G33" s="52">
        <f t="shared" si="2"/>
        <v>23.529411764705884</v>
      </c>
    </row>
    <row r="34" spans="1:7" ht="18" customHeight="1">
      <c r="A34" s="14"/>
      <c r="B34" s="31" t="s">
        <v>45</v>
      </c>
      <c r="C34" s="37"/>
      <c r="D34" s="37"/>
      <c r="E34" s="60">
        <v>3</v>
      </c>
      <c r="F34" s="33">
        <v>15</v>
      </c>
      <c r="G34" s="117">
        <f t="shared" si="2"/>
        <v>20</v>
      </c>
    </row>
    <row r="35" spans="1:7" ht="18" customHeight="1">
      <c r="A35" s="35"/>
      <c r="B35" s="31" t="s">
        <v>46</v>
      </c>
      <c r="C35" s="37"/>
      <c r="D35" s="37"/>
      <c r="E35" s="60">
        <v>1</v>
      </c>
      <c r="F35" s="33">
        <v>2</v>
      </c>
      <c r="G35" s="117">
        <f t="shared" si="2"/>
        <v>50</v>
      </c>
    </row>
    <row r="36" spans="1:7" ht="18" customHeight="1">
      <c r="A36" s="21">
        <v>22</v>
      </c>
      <c r="B36" s="36" t="s">
        <v>16</v>
      </c>
      <c r="C36" s="37"/>
      <c r="D36" s="37"/>
      <c r="E36" s="25">
        <v>3</v>
      </c>
      <c r="F36" s="58">
        <v>7</v>
      </c>
      <c r="G36" s="52">
        <f t="shared" si="2"/>
        <v>42.857142857142854</v>
      </c>
    </row>
    <row r="37" spans="1:7" ht="18" customHeight="1">
      <c r="A37" s="21">
        <v>23</v>
      </c>
      <c r="B37" s="36" t="s">
        <v>17</v>
      </c>
      <c r="C37" s="37"/>
      <c r="D37" s="37"/>
      <c r="E37" s="25">
        <v>3</v>
      </c>
      <c r="F37" s="58">
        <v>10</v>
      </c>
      <c r="G37" s="52">
        <f t="shared" si="2"/>
        <v>30</v>
      </c>
    </row>
    <row r="38" spans="1:7" ht="18" customHeight="1">
      <c r="A38" s="21">
        <v>24</v>
      </c>
      <c r="B38" s="36" t="s">
        <v>18</v>
      </c>
      <c r="C38" s="37"/>
      <c r="D38" s="37"/>
      <c r="E38" s="25">
        <v>2</v>
      </c>
      <c r="F38" s="58">
        <v>7</v>
      </c>
      <c r="G38" s="52">
        <f t="shared" si="2"/>
        <v>28.571428571428573</v>
      </c>
    </row>
    <row r="39" spans="1:7" ht="18" customHeight="1">
      <c r="A39" s="21">
        <v>25</v>
      </c>
      <c r="B39" s="36" t="s">
        <v>19</v>
      </c>
      <c r="C39" s="37"/>
      <c r="D39" s="37"/>
      <c r="E39" s="25">
        <v>6</v>
      </c>
      <c r="F39" s="58">
        <v>13</v>
      </c>
      <c r="G39" s="52">
        <f t="shared" si="2"/>
        <v>46.15384615384615</v>
      </c>
    </row>
    <row r="40" spans="1:7" ht="18" customHeight="1">
      <c r="A40" s="21">
        <v>26</v>
      </c>
      <c r="B40" s="36" t="s">
        <v>20</v>
      </c>
      <c r="C40" s="37"/>
      <c r="D40" s="37"/>
      <c r="E40" s="25">
        <v>4</v>
      </c>
      <c r="F40" s="58">
        <v>11</v>
      </c>
      <c r="G40" s="52">
        <f t="shared" si="2"/>
        <v>36.36363636363637</v>
      </c>
    </row>
    <row r="41" spans="1:7" ht="18" customHeight="1">
      <c r="A41" s="21">
        <v>27</v>
      </c>
      <c r="B41" s="36" t="s">
        <v>21</v>
      </c>
      <c r="C41" s="37"/>
      <c r="D41" s="37"/>
      <c r="E41" s="61">
        <v>2</v>
      </c>
      <c r="F41" s="58">
        <v>6</v>
      </c>
      <c r="G41" s="52">
        <f t="shared" si="2"/>
        <v>33.333333333333336</v>
      </c>
    </row>
    <row r="42" spans="1:7" ht="18" customHeight="1">
      <c r="A42" s="21">
        <v>28</v>
      </c>
      <c r="B42" s="36" t="s">
        <v>22</v>
      </c>
      <c r="C42" s="37"/>
      <c r="D42" s="37"/>
      <c r="E42" s="25">
        <v>3</v>
      </c>
      <c r="F42" s="58">
        <v>9</v>
      </c>
      <c r="G42" s="52">
        <f t="shared" si="2"/>
        <v>33.333333333333336</v>
      </c>
    </row>
    <row r="43" spans="1:7" s="42" customFormat="1" ht="18" customHeight="1">
      <c r="A43" s="21">
        <v>29</v>
      </c>
      <c r="B43" s="36" t="s">
        <v>23</v>
      </c>
      <c r="C43" s="37"/>
      <c r="D43" s="37"/>
      <c r="E43" s="25">
        <v>0</v>
      </c>
      <c r="F43" s="58">
        <v>7</v>
      </c>
      <c r="G43" s="52">
        <f t="shared" si="2"/>
        <v>0</v>
      </c>
    </row>
    <row r="44" spans="1:7" s="42" customFormat="1" ht="18" customHeight="1">
      <c r="A44" s="38">
        <v>30</v>
      </c>
      <c r="B44" s="39" t="s">
        <v>24</v>
      </c>
      <c r="C44" s="62"/>
      <c r="D44" s="62"/>
      <c r="E44" s="63">
        <v>2</v>
      </c>
      <c r="F44" s="64">
        <v>7</v>
      </c>
      <c r="G44" s="52">
        <f t="shared" si="2"/>
        <v>28.571428571428573</v>
      </c>
    </row>
    <row r="45" spans="1:7" s="7" customFormat="1" ht="18" customHeight="1">
      <c r="A45" s="43" t="s">
        <v>32</v>
      </c>
      <c r="B45" s="44"/>
      <c r="C45" s="44"/>
      <c r="D45" s="44"/>
      <c r="E45" s="45">
        <f>E29+E30+E31+E32+E33+E36+E37+E38+E39+E40+E41+E42+E43+E44</f>
        <v>41</v>
      </c>
      <c r="F45" s="46">
        <f>F29+F30+F31+F32+F33+F36+F37+F38+F39+F40+F41+F42+F43+F44</f>
        <v>127</v>
      </c>
      <c r="G45" s="47">
        <f>E45*100/F45</f>
        <v>32.28346456692913</v>
      </c>
    </row>
    <row r="46" spans="1:7" ht="18" customHeight="1">
      <c r="A46" s="65">
        <v>31</v>
      </c>
      <c r="B46" s="40" t="s">
        <v>25</v>
      </c>
      <c r="C46" s="40"/>
      <c r="D46" s="40"/>
      <c r="E46" s="18">
        <v>1</v>
      </c>
      <c r="F46" s="66">
        <v>4</v>
      </c>
      <c r="G46" s="67">
        <f>E46*100/F46</f>
        <v>25</v>
      </c>
    </row>
    <row r="47" spans="1:7" ht="18" customHeight="1">
      <c r="A47" s="21">
        <v>32</v>
      </c>
      <c r="B47" s="37" t="s">
        <v>26</v>
      </c>
      <c r="C47" s="37"/>
      <c r="D47" s="37"/>
      <c r="E47" s="25">
        <v>0</v>
      </c>
      <c r="F47" s="58">
        <v>4</v>
      </c>
      <c r="G47" s="52">
        <f>E47*100/F47</f>
        <v>0</v>
      </c>
    </row>
    <row r="48" spans="1:7" ht="18" customHeight="1">
      <c r="A48" s="115">
        <v>33</v>
      </c>
      <c r="B48" s="37" t="s">
        <v>57</v>
      </c>
      <c r="C48" s="37"/>
      <c r="D48" s="37"/>
      <c r="E48" s="25">
        <f>SUM(E49:E52)</f>
        <v>1</v>
      </c>
      <c r="F48" s="58">
        <f>SUM(F49:F52)</f>
        <v>9</v>
      </c>
      <c r="G48" s="52">
        <f aca="true" t="shared" si="3" ref="G48:G55">E48*100/F48</f>
        <v>11.11111111111111</v>
      </c>
    </row>
    <row r="49" spans="1:7" ht="18" customHeight="1">
      <c r="A49" s="14"/>
      <c r="B49" s="36" t="s">
        <v>56</v>
      </c>
      <c r="C49" s="37"/>
      <c r="D49" s="37"/>
      <c r="E49" s="34">
        <v>0</v>
      </c>
      <c r="F49" s="33">
        <v>2</v>
      </c>
      <c r="G49" s="117">
        <f t="shared" si="3"/>
        <v>0</v>
      </c>
    </row>
    <row r="50" spans="1:7" ht="18" customHeight="1">
      <c r="A50" s="14"/>
      <c r="B50" s="36" t="s">
        <v>47</v>
      </c>
      <c r="C50" s="37"/>
      <c r="D50" s="37"/>
      <c r="E50" s="60">
        <v>1</v>
      </c>
      <c r="F50" s="33">
        <v>3</v>
      </c>
      <c r="G50" s="117">
        <f t="shared" si="3"/>
        <v>33.333333333333336</v>
      </c>
    </row>
    <row r="51" spans="1:7" ht="18" customHeight="1">
      <c r="A51" s="14"/>
      <c r="B51" s="37" t="s">
        <v>48</v>
      </c>
      <c r="C51" s="37"/>
      <c r="D51" s="37"/>
      <c r="E51" s="34">
        <v>0</v>
      </c>
      <c r="F51" s="33">
        <v>3</v>
      </c>
      <c r="G51" s="117">
        <f t="shared" si="3"/>
        <v>0</v>
      </c>
    </row>
    <row r="52" spans="1:7" ht="18" customHeight="1">
      <c r="A52" s="14"/>
      <c r="B52" s="40" t="s">
        <v>49</v>
      </c>
      <c r="C52" s="40"/>
      <c r="D52" s="40"/>
      <c r="E52" s="34">
        <v>0</v>
      </c>
      <c r="F52" s="68">
        <v>1</v>
      </c>
      <c r="G52" s="117">
        <f t="shared" si="3"/>
        <v>0</v>
      </c>
    </row>
    <row r="53" spans="1:7" s="124" customFormat="1" ht="18.75" customHeight="1">
      <c r="A53" s="123">
        <v>34</v>
      </c>
      <c r="B53" s="69" t="s">
        <v>64</v>
      </c>
      <c r="C53" s="69"/>
      <c r="D53" s="70"/>
      <c r="E53" s="34">
        <v>0</v>
      </c>
      <c r="F53" s="58">
        <v>2</v>
      </c>
      <c r="G53" s="52">
        <f t="shared" si="3"/>
        <v>0</v>
      </c>
    </row>
    <row r="54" spans="1:7" s="124" customFormat="1" ht="18.75" customHeight="1">
      <c r="A54" s="123">
        <v>35</v>
      </c>
      <c r="B54" s="69" t="s">
        <v>72</v>
      </c>
      <c r="C54" s="69"/>
      <c r="D54" s="70"/>
      <c r="E54" s="34">
        <v>0</v>
      </c>
      <c r="F54" s="25">
        <v>0</v>
      </c>
      <c r="G54" s="52">
        <v>0</v>
      </c>
    </row>
    <row r="55" spans="1:7" s="124" customFormat="1" ht="18.75" customHeight="1">
      <c r="A55" s="118">
        <v>36</v>
      </c>
      <c r="B55" s="119" t="s">
        <v>73</v>
      </c>
      <c r="C55" s="119"/>
      <c r="D55" s="120"/>
      <c r="E55" s="121">
        <v>0</v>
      </c>
      <c r="F55" s="122">
        <v>3</v>
      </c>
      <c r="G55" s="71">
        <f t="shared" si="3"/>
        <v>0</v>
      </c>
    </row>
    <row r="56" spans="1:7" ht="18" customHeight="1">
      <c r="A56" s="133" t="s">
        <v>33</v>
      </c>
      <c r="B56" s="134"/>
      <c r="C56" s="134"/>
      <c r="D56" s="135"/>
      <c r="E56" s="45">
        <f>E46+E47+E48+E53+E54+E55</f>
        <v>2</v>
      </c>
      <c r="F56" s="45">
        <f>F46+F47+F48+F53+F54+F55</f>
        <v>22</v>
      </c>
      <c r="G56" s="72">
        <f>E56*100/F56</f>
        <v>9.090909090909092</v>
      </c>
    </row>
    <row r="57" spans="1:7" ht="18" customHeight="1">
      <c r="A57" s="38">
        <v>37</v>
      </c>
      <c r="B57" s="62" t="s">
        <v>74</v>
      </c>
      <c r="C57" s="62"/>
      <c r="D57" s="62"/>
      <c r="E57" s="25">
        <v>1</v>
      </c>
      <c r="F57" s="58">
        <v>4</v>
      </c>
      <c r="G57" s="71">
        <f>E57*100/F57</f>
        <v>25</v>
      </c>
    </row>
    <row r="58" spans="1:7" s="7" customFormat="1" ht="18" customHeight="1">
      <c r="A58" s="43" t="s">
        <v>52</v>
      </c>
      <c r="B58" s="44"/>
      <c r="C58" s="44"/>
      <c r="D58" s="44"/>
      <c r="E58" s="45">
        <f>SUM(E57:E57)</f>
        <v>1</v>
      </c>
      <c r="F58" s="46">
        <v>24</v>
      </c>
      <c r="G58" s="47">
        <f>E58*100/F58</f>
        <v>4.166666666666667</v>
      </c>
    </row>
    <row r="59" spans="1:7" s="7" customFormat="1" ht="18" customHeight="1">
      <c r="A59" s="43" t="s">
        <v>34</v>
      </c>
      <c r="B59" s="44"/>
      <c r="C59" s="44"/>
      <c r="D59" s="44"/>
      <c r="E59" s="73">
        <f>E18+E23+E28+E45+E56+E58</f>
        <v>97</v>
      </c>
      <c r="F59" s="74">
        <f>F58+F56+F45+F28+F23+F18</f>
        <v>331</v>
      </c>
      <c r="G59" s="75">
        <f>E59*100/F59</f>
        <v>29.305135951661633</v>
      </c>
    </row>
    <row r="60" spans="1:8" ht="18.75" customHeight="1">
      <c r="A60" s="76" t="s">
        <v>50</v>
      </c>
      <c r="B60" s="77" t="s">
        <v>55</v>
      </c>
      <c r="C60" s="76"/>
      <c r="D60" s="78"/>
      <c r="E60" s="78"/>
      <c r="F60" s="79"/>
      <c r="G60" s="80"/>
      <c r="H60" s="80"/>
    </row>
    <row r="61" spans="1:8" ht="18" customHeight="1">
      <c r="A61" s="77" t="s">
        <v>51</v>
      </c>
      <c r="B61" s="77" t="s">
        <v>60</v>
      </c>
      <c r="C61" s="76"/>
      <c r="D61" s="78"/>
      <c r="E61" s="78"/>
      <c r="F61" s="79"/>
      <c r="G61" s="80"/>
      <c r="H61" s="80"/>
    </row>
    <row r="62" spans="1:16" s="91" customFormat="1" ht="21.75">
      <c r="A62" s="81"/>
      <c r="B62" s="82" t="s">
        <v>53</v>
      </c>
      <c r="C62" s="83"/>
      <c r="D62" s="84"/>
      <c r="E62" s="85"/>
      <c r="F62" s="85"/>
      <c r="G62" s="86"/>
      <c r="H62" s="87"/>
      <c r="I62" s="88"/>
      <c r="J62" s="86"/>
      <c r="K62" s="86"/>
      <c r="L62" s="86"/>
      <c r="M62" s="89"/>
      <c r="N62" s="90"/>
      <c r="O62" s="90"/>
      <c r="P62" s="86"/>
    </row>
    <row r="63" spans="1:9" s="100" customFormat="1" ht="60.75" customHeight="1">
      <c r="A63" s="92" t="s">
        <v>65</v>
      </c>
      <c r="B63" s="93"/>
      <c r="C63" s="94"/>
      <c r="D63" s="95"/>
      <c r="F63" s="96" t="s">
        <v>71</v>
      </c>
      <c r="H63" s="98"/>
      <c r="I63" s="99"/>
    </row>
    <row r="64" spans="1:9" s="100" customFormat="1" ht="22.5" customHeight="1">
      <c r="A64" s="92" t="s">
        <v>66</v>
      </c>
      <c r="B64" s="93"/>
      <c r="C64" s="101"/>
      <c r="D64" s="95" t="s">
        <v>67</v>
      </c>
      <c r="F64" s="96" t="s">
        <v>69</v>
      </c>
      <c r="H64" s="99"/>
      <c r="I64" s="99"/>
    </row>
    <row r="65" spans="1:9" s="100" customFormat="1" ht="22.5" customHeight="1">
      <c r="A65" s="92" t="s">
        <v>68</v>
      </c>
      <c r="B65" s="93"/>
      <c r="C65" s="101"/>
      <c r="F65" s="95" t="s">
        <v>70</v>
      </c>
      <c r="H65" s="101"/>
      <c r="I65" s="97"/>
    </row>
  </sheetData>
  <sheetProtection/>
  <mergeCells count="3">
    <mergeCell ref="A4:A5"/>
    <mergeCell ref="B4:D5"/>
    <mergeCell ref="A56:D56"/>
  </mergeCells>
  <printOptions horizontalCentered="1"/>
  <pageMargins left="0.3937007874015748" right="0.35433070866141736" top="0.8" bottom="0.7" header="0.31496062992125984" footer="0.22"/>
  <pageSetup horizontalDpi="600" verticalDpi="600" orientation="portrait" paperSize="9" scale="90" r:id="rId1"/>
  <headerFooter alignWithMargins="0">
    <oddHeader>&amp;R&amp;"TH SarabunPSK,Bold"&amp;15สบวพ. 4.3.5</oddHeader>
    <oddFooter>&amp;L&amp;"Cordia New,Regular"&amp;10&amp;Z&amp;F\&amp;A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FasterUser</cp:lastModifiedBy>
  <cp:lastPrinted>2012-05-31T03:57:41Z</cp:lastPrinted>
  <dcterms:created xsi:type="dcterms:W3CDTF">2008-05-25T05:12:33Z</dcterms:created>
  <dcterms:modified xsi:type="dcterms:W3CDTF">2012-05-31T03:57:42Z</dcterms:modified>
  <cp:category/>
  <cp:version/>
  <cp:contentType/>
  <cp:contentStatus/>
</cp:coreProperties>
</file>