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640" tabRatio="257" activeTab="0"/>
  </bookViews>
  <sheets>
    <sheet name="4.3.4" sheetId="1" r:id="rId1"/>
    <sheet name="Sheet1" sheetId="2" r:id="rId2"/>
  </sheets>
  <definedNames>
    <definedName name="_xlnm.Print_Area" localSheetId="0">'4.3.4'!$A$1:$I$71</definedName>
    <definedName name="_xlnm.Print_Titles" localSheetId="0">'4.3.4'!$4:$5</definedName>
  </definedNames>
  <calcPr fullCalcOnLoad="1"/>
</workbook>
</file>

<file path=xl/sharedStrings.xml><?xml version="1.0" encoding="utf-8"?>
<sst xmlns="http://schemas.openxmlformats.org/spreadsheetml/2006/main" count="80" uniqueCount="80">
  <si>
    <t>ลำดับที่</t>
  </si>
  <si>
    <t>เคมี</t>
  </si>
  <si>
    <t>คณิตศาสตร์</t>
  </si>
  <si>
    <t>ฟิสิกส์</t>
  </si>
  <si>
    <t>การรับรู้จากระยะไกล</t>
  </si>
  <si>
    <t>เทคโนโลยีเลเซอร์และโฟตอนนิกส์</t>
  </si>
  <si>
    <t>ศึกษาทั่วไป</t>
  </si>
  <si>
    <t>เทคโนโลยีสารสนเทศ</t>
  </si>
  <si>
    <t>เทคโนโลยีการจัดการ</t>
  </si>
  <si>
    <t>เทคโนโลยีการผลิตพืช</t>
  </si>
  <si>
    <t>เทคโนโลยีการผลิตสัตว์</t>
  </si>
  <si>
    <t>เทคโนโลยีชีวภาพ</t>
  </si>
  <si>
    <t>เทคโนโลยีอาหาร</t>
  </si>
  <si>
    <t>วิศวกรรมเกษตร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</si>
  <si>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</si>
  <si>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</si>
  <si>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</si>
  <si>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</si>
  <si>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</si>
  <si>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</si>
  <si>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</si>
  <si>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</si>
  <si>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</si>
  <si>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</si>
  <si>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</si>
  <si>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</si>
  <si>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เทคโนโลยีธรณี</t>
  </si>
  <si>
    <t>อนามัยสิ่งแวดล้อม</t>
  </si>
  <si>
    <t>อาชีวอนามัยและความปลอดภัย</t>
  </si>
  <si>
    <t>จำนวนอาจารย์
ที่ได้รับทุนภายใน</t>
  </si>
  <si>
    <t>จำนวนอาจารย์ประจำ *</t>
  </si>
  <si>
    <t>ร้อยละ</t>
  </si>
  <si>
    <t xml:space="preserve"> รวมสำนักวิชาวิทยาศาสตร์</t>
  </si>
  <si>
    <t xml:space="preserve"> รวมสำนักวิชาเทคโนโลยีสังคม</t>
  </si>
  <si>
    <t xml:space="preserve"> รวมสำนักวิชาเทคโนโลยีการเกษตร</t>
  </si>
  <si>
    <t xml:space="preserve"> รวมสำนักวิชาวิศวกรรมศาสตร์</t>
  </si>
  <si>
    <t xml:space="preserve"> รวมสำนักวิชาแพทยศาสตร์</t>
  </si>
  <si>
    <t xml:space="preserve"> ภาพรวมมหาวิทยาลัย</t>
  </si>
  <si>
    <r>
      <t xml:space="preserve">หมายเหตุ  : </t>
    </r>
  </si>
  <si>
    <r>
      <t xml:space="preserve">               </t>
    </r>
  </si>
  <si>
    <t xml:space="preserve">ร้อยละของอาจารย์ประจำที่ได้รับทุนทำวิจัยหรืองานสร้างสรรค์จากภายในมหาวิทยาลัย </t>
  </si>
  <si>
    <t xml:space="preserve">ชีววิทยา </t>
  </si>
  <si>
    <t>สาขาวิชา/หลักสูตร/สำนักวิชา</t>
  </si>
  <si>
    <t xml:space="preserve"> -   ชีววิทยา</t>
  </si>
  <si>
    <t xml:space="preserve"> -   จุลชีววิทยา</t>
  </si>
  <si>
    <t xml:space="preserve"> -   กายวิภาคศาสตร์</t>
  </si>
  <si>
    <t xml:space="preserve"> -   สรีรวิทยา</t>
  </si>
  <si>
    <t>-   วิศวกรรมเครื่องกล</t>
  </si>
  <si>
    <t>-   วิศวกรรมการผลิต</t>
  </si>
  <si>
    <t xml:space="preserve"> -   พยาธิวิทยา</t>
  </si>
  <si>
    <t xml:space="preserve"> -   เวชศาสตร์ครอบครัวและเวชศาสตร์ชุมชน</t>
  </si>
  <si>
    <t xml:space="preserve"> -   ศัลยศาสตร์</t>
  </si>
  <si>
    <t xml:space="preserve"> รวมสำนักวิชาพยาบาลศาสตร์</t>
  </si>
  <si>
    <t xml:space="preserve">               และไม่นับซ้ำ แม้ว่าอาจารย์ประจำหรือนักวิจัยท่านนั้นจะได้รับทุนวิจัยหลายครั้ง</t>
  </si>
  <si>
    <r>
      <t>ตารางที่ 4.3.4</t>
    </r>
    <r>
      <rPr>
        <b/>
        <sz val="14"/>
        <rFont val="TH SarabunPSK"/>
        <family val="2"/>
      </rPr>
      <t xml:space="preserve">  :</t>
    </r>
  </si>
  <si>
    <r>
      <t xml:space="preserve">*  หมายถึง จำนวนอาจารย์ประจำ </t>
    </r>
    <r>
      <rPr>
        <b/>
        <i/>
        <u val="single"/>
        <sz val="14"/>
        <rFont val="TH SarabunPSK"/>
        <family val="2"/>
      </rPr>
      <t>นับเฉพาะอาจารย์ประจำและนักวิจัยที่ปฏิบัติงานจริง</t>
    </r>
    <r>
      <rPr>
        <sz val="14"/>
        <rFont val="TH SarabunPSK"/>
        <family val="2"/>
      </rPr>
      <t xml:space="preserve"> ไม่นับรวมอาจารย์ประจำ</t>
    </r>
  </si>
  <si>
    <t xml:space="preserve"> -   แพทยศาสตร์</t>
  </si>
  <si>
    <t>รวม แพทยศาสตร์</t>
  </si>
  <si>
    <t>ต่อจำนวนอาจารย์ประจำ ปีงบประมาณ 2554 (ต.ค. 53 - ก.ย. 54)</t>
  </si>
  <si>
    <t>ปีงบประมาณ 2554</t>
  </si>
  <si>
    <t xml:space="preserve">               และนักวิจัยที่ลาศึกษาต่อ  ปีการศึกษา 2554 (พ.ค. 54 - เม.ย. 55) </t>
  </si>
  <si>
    <t>ภาษาต่างประเทศ</t>
  </si>
  <si>
    <t>วิทยาศาสตร์การกีฬา</t>
  </si>
  <si>
    <t>การพยาบาลครอบครัวและการผดุงครรภ์</t>
  </si>
  <si>
    <t>การพยาบาลเด็กและวัยรุ่น</t>
  </si>
  <si>
    <t>การพยาบาลผู้ใหญ่และผู้สูงอายุ</t>
  </si>
  <si>
    <t>ชีววเคมี</t>
  </si>
  <si>
    <t>กุมารเวชศาสตร์</t>
  </si>
  <si>
    <t>การพยาบาลอนามันชุมชน</t>
  </si>
  <si>
    <t>การพยาบาลพื้นฐาน</t>
  </si>
  <si>
    <t>การพพยาบาลจิตเวช</t>
  </si>
  <si>
    <r>
      <t>แหล่งที่มา  :</t>
    </r>
    <r>
      <rPr>
        <sz val="14"/>
        <rFont val="TH SarabunPSK"/>
        <family val="2"/>
      </rPr>
      <t xml:space="preserve"> สถาบันวิจัยและพัฒนา</t>
    </r>
  </si>
  <si>
    <r>
      <t>ผู้ให้ข้อมูล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:</t>
    </r>
    <r>
      <rPr>
        <sz val="14"/>
        <rFont val="TH SarabunPSK"/>
        <family val="2"/>
      </rPr>
      <t xml:space="preserve">  ฝ่ายสารสนเทศการวิจัย</t>
    </r>
  </si>
  <si>
    <t xml:space="preserve"> </t>
  </si>
  <si>
    <r>
      <t xml:space="preserve">ข้อมูล ณ วันที่ </t>
    </r>
    <r>
      <rPr>
        <sz val="14"/>
        <rFont val="TH SarabunPSK"/>
        <family val="2"/>
      </rPr>
      <t>21 พฤษภาคม 2555</t>
    </r>
  </si>
  <si>
    <t xml:space="preserve">                .……………………………………………………… (หัวหน้าหน่วยงาน)</t>
  </si>
  <si>
    <t xml:space="preserve">               (รองศาสตราจารย์ ดร. อนันต์ ทองระอา )</t>
  </si>
  <si>
    <t xml:space="preserve">                  ผู้อำนวยการสถาบันวิจัยและพัฒนา</t>
  </si>
  <si>
    <t>จักษุวิทยา</t>
  </si>
  <si>
    <t>อายุรศาสตร์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</si>
</sst>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;[Red]0"/>
    <numFmt numFmtId="208" formatCode="0.00;[Red]0.00"/>
    <numFmt numFmtId="209" formatCode="d\ \ด\ด\ด\ด\ \b\b\b\b"/>
    <numFmt numFmtId="210" formatCode="#,##0;;\-"/>
    <numFmt numFmtId="211" formatCode="#,##0;\-"/>
    <numFmt numFmtId="212" formatCode="d\ ดดดด\ bbbb"/>
    <numFmt numFmtId="213" formatCode="_(* #,##0.0_);_(* \(#,##0.0\);_(* &quot;-&quot;??_);_(@_)"/>
    <numFmt numFmtId="214" formatCode="_(* #,##0_);_(* \(#,##0\);_(* &quot;-&quot;??_);_(@_)"/>
    <numFmt numFmtId="215" formatCode="#,##0.0"/>
    <numFmt numFmtId="216" formatCode="0.00;;\-"/>
    <numFmt numFmtId="217" formatCode="0.0"/>
    <numFmt numFmtId="218" formatCode="_-* #,##0.0_-;\-* #,##0.0_-;_-* &quot;-&quot;?_-;_-@_-"/>
  </numFmts>
  <fonts count="54">
    <font>
      <sz val="14"/>
      <name val="Browallia New"/>
      <family val="0"/>
    </font>
    <font>
      <sz val="10"/>
      <name val="Arial"/>
      <family val="2"/>
    </font>
    <font>
      <sz val="14"/>
      <name val="AngsanaUPC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0"/>
      <color indexed="8"/>
      <name val="MS Sans Serif"/>
      <family val="2"/>
    </font>
    <font>
      <b/>
      <i/>
      <u val="single"/>
      <sz val="12"/>
      <name val="DilleniaUPC"/>
      <family val="1"/>
    </font>
    <font>
      <b/>
      <i/>
      <u val="single"/>
      <sz val="14"/>
      <name val="DilleniaUPC"/>
      <family val="1"/>
    </font>
    <font>
      <b/>
      <u val="double"/>
      <sz val="14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8"/>
      <name val="TH SarabunPSK"/>
      <family val="2"/>
    </font>
    <font>
      <i/>
      <sz val="14"/>
      <name val="TH SarabunPSK"/>
      <family val="2"/>
    </font>
    <font>
      <b/>
      <sz val="14"/>
      <color indexed="8"/>
      <name val="TH SarabunPSK"/>
      <family val="2"/>
    </font>
    <font>
      <b/>
      <i/>
      <u val="single"/>
      <sz val="14"/>
      <name val="TH SarabunPSK"/>
      <family val="2"/>
    </font>
    <font>
      <u val="single"/>
      <sz val="14"/>
      <name val="TH SarabunPSK"/>
      <family val="2"/>
    </font>
    <font>
      <b/>
      <sz val="5"/>
      <name val="TH SarabunPSK"/>
      <family val="2"/>
    </font>
    <font>
      <i/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</cellStyleXfs>
  <cellXfs count="154">
    <xf numFmtId="0" fontId="0" fillId="0" borderId="0" xfId="0" applyAlignment="1">
      <alignment/>
    </xf>
    <xf numFmtId="0" fontId="9" fillId="33" borderId="0" xfId="59" applyFont="1" applyFill="1" applyAlignment="1">
      <alignment vertical="center"/>
      <protection/>
    </xf>
    <xf numFmtId="0" fontId="11" fillId="33" borderId="0" xfId="58" applyFont="1" applyFill="1" applyAlignment="1">
      <alignment vertical="center"/>
      <protection/>
    </xf>
    <xf numFmtId="0" fontId="10" fillId="33" borderId="0" xfId="58" applyFont="1" applyFill="1" applyAlignment="1">
      <alignment vertical="center"/>
      <protection/>
    </xf>
    <xf numFmtId="0" fontId="12" fillId="33" borderId="0" xfId="59" applyFont="1" applyFill="1" applyAlignment="1">
      <alignment vertical="center"/>
      <protection/>
    </xf>
    <xf numFmtId="0" fontId="11" fillId="33" borderId="0" xfId="58" applyFont="1" applyFill="1">
      <alignment/>
      <protection/>
    </xf>
    <xf numFmtId="0" fontId="10" fillId="33" borderId="0" xfId="58" applyFont="1" applyFill="1">
      <alignment/>
      <protection/>
    </xf>
    <xf numFmtId="0" fontId="10" fillId="33" borderId="0" xfId="59" applyFont="1" applyFill="1" applyAlignment="1">
      <alignment vertical="center"/>
      <protection/>
    </xf>
    <xf numFmtId="0" fontId="10" fillId="33" borderId="10" xfId="58" applyFont="1" applyFill="1" applyBorder="1" applyAlignment="1">
      <alignment horizontal="centerContinuous" vertical="center" wrapText="1"/>
      <protection/>
    </xf>
    <xf numFmtId="0" fontId="10" fillId="33" borderId="11" xfId="58" applyFont="1" applyFill="1" applyBorder="1" applyAlignment="1">
      <alignment horizontal="centerContinuous" vertical="center" wrapText="1"/>
      <protection/>
    </xf>
    <xf numFmtId="0" fontId="10" fillId="33" borderId="12" xfId="58" applyFont="1" applyFill="1" applyBorder="1" applyAlignment="1">
      <alignment horizontal="centerContinuous" vertical="center" wrapText="1"/>
      <protection/>
    </xf>
    <xf numFmtId="0" fontId="10" fillId="33" borderId="13" xfId="59" applyFont="1" applyFill="1" applyBorder="1" applyAlignment="1">
      <alignment horizontal="center" vertical="center" wrapText="1"/>
      <protection/>
    </xf>
    <xf numFmtId="0" fontId="10" fillId="33" borderId="12" xfId="59" applyFont="1" applyFill="1" applyBorder="1" applyAlignment="1">
      <alignment horizontal="center" vertical="center" wrapText="1"/>
      <protection/>
    </xf>
    <xf numFmtId="0" fontId="10" fillId="33" borderId="14" xfId="59" applyFont="1" applyFill="1" applyBorder="1" applyAlignment="1">
      <alignment horizontal="center" vertical="center" wrapText="1"/>
      <protection/>
    </xf>
    <xf numFmtId="0" fontId="10" fillId="33" borderId="0" xfId="58" applyFont="1" applyFill="1" applyAlignment="1">
      <alignment wrapText="1"/>
      <protection/>
    </xf>
    <xf numFmtId="0" fontId="11" fillId="33" borderId="15" xfId="59" applyFont="1" applyFill="1" applyBorder="1" applyAlignment="1">
      <alignment horizontal="center" vertical="center"/>
      <protection/>
    </xf>
    <xf numFmtId="0" fontId="11" fillId="33" borderId="16" xfId="59" applyFont="1" applyFill="1" applyBorder="1" applyAlignment="1">
      <alignment horizontal="left" vertical="center" indent="1"/>
      <protection/>
    </xf>
    <xf numFmtId="0" fontId="11" fillId="33" borderId="0" xfId="59" applyFont="1" applyFill="1" applyBorder="1" applyAlignment="1">
      <alignment horizontal="left" vertical="center" indent="1"/>
      <protection/>
    </xf>
    <xf numFmtId="210" fontId="11" fillId="33" borderId="17" xfId="58" applyNumberFormat="1" applyFont="1" applyFill="1" applyBorder="1" applyAlignment="1">
      <alignment horizontal="center" vertical="center"/>
      <protection/>
    </xf>
    <xf numFmtId="217" fontId="11" fillId="33" borderId="18" xfId="59" applyNumberFormat="1" applyFont="1" applyFill="1" applyBorder="1" applyAlignment="1">
      <alignment horizontal="center" vertical="center"/>
      <protection/>
    </xf>
    <xf numFmtId="2" fontId="13" fillId="34" borderId="19" xfId="58" applyNumberFormat="1" applyFont="1" applyFill="1" applyBorder="1" applyAlignment="1">
      <alignment horizontal="center" vertical="center"/>
      <protection/>
    </xf>
    <xf numFmtId="0" fontId="11" fillId="33" borderId="20" xfId="59" applyFont="1" applyFill="1" applyBorder="1" applyAlignment="1">
      <alignment horizontal="center" vertical="center"/>
      <protection/>
    </xf>
    <xf numFmtId="0" fontId="11" fillId="33" borderId="21" xfId="59" applyFont="1" applyFill="1" applyBorder="1" applyAlignment="1">
      <alignment horizontal="left" vertical="center" indent="1"/>
      <protection/>
    </xf>
    <xf numFmtId="0" fontId="11" fillId="33" borderId="22" xfId="59" applyFont="1" applyFill="1" applyBorder="1" applyAlignment="1">
      <alignment horizontal="left" vertical="center" indent="1"/>
      <protection/>
    </xf>
    <xf numFmtId="210" fontId="11" fillId="33" borderId="20" xfId="58" applyNumberFormat="1" applyFont="1" applyFill="1" applyBorder="1" applyAlignment="1">
      <alignment horizontal="center" vertical="center"/>
      <protection/>
    </xf>
    <xf numFmtId="217" fontId="11" fillId="33" borderId="23" xfId="59" applyNumberFormat="1" applyFont="1" applyFill="1" applyBorder="1" applyAlignment="1">
      <alignment horizontal="center" vertical="center"/>
      <protection/>
    </xf>
    <xf numFmtId="2" fontId="13" fillId="34" borderId="24" xfId="58" applyNumberFormat="1" applyFont="1" applyFill="1" applyBorder="1" applyAlignment="1">
      <alignment horizontal="center" vertical="center"/>
      <protection/>
    </xf>
    <xf numFmtId="0" fontId="11" fillId="33" borderId="25" xfId="59" applyFont="1" applyFill="1" applyBorder="1" applyAlignment="1">
      <alignment horizontal="center" vertical="center"/>
      <protection/>
    </xf>
    <xf numFmtId="217" fontId="11" fillId="33" borderId="23" xfId="0" applyNumberFormat="1" applyFont="1" applyFill="1" applyBorder="1" applyAlignment="1">
      <alignment horizontal="center" vertical="center"/>
    </xf>
    <xf numFmtId="49" fontId="11" fillId="33" borderId="21" xfId="59" applyNumberFormat="1" applyFont="1" applyFill="1" applyBorder="1" applyAlignment="1">
      <alignment horizontal="left" vertical="center" indent="1"/>
      <protection/>
    </xf>
    <xf numFmtId="0" fontId="11" fillId="33" borderId="26" xfId="59" applyFont="1" applyFill="1" applyBorder="1" applyAlignment="1">
      <alignment horizontal="center" vertical="center"/>
      <protection/>
    </xf>
    <xf numFmtId="0" fontId="11" fillId="33" borderId="27" xfId="59" applyFont="1" applyFill="1" applyBorder="1" applyAlignment="1">
      <alignment horizontal="center" vertical="center"/>
      <protection/>
    </xf>
    <xf numFmtId="0" fontId="11" fillId="33" borderId="28" xfId="59" applyFont="1" applyFill="1" applyBorder="1" applyAlignment="1">
      <alignment horizontal="left" vertical="center" indent="1"/>
      <protection/>
    </xf>
    <xf numFmtId="210" fontId="11" fillId="33" borderId="15" xfId="58" applyNumberFormat="1" applyFont="1" applyFill="1" applyBorder="1" applyAlignment="1">
      <alignment horizontal="center" vertical="center"/>
      <protection/>
    </xf>
    <xf numFmtId="0" fontId="11" fillId="33" borderId="0" xfId="58" applyFont="1" applyFill="1" applyAlignment="1">
      <alignment vertical="center" shrinkToFit="1"/>
      <protection/>
    </xf>
    <xf numFmtId="0" fontId="10" fillId="33" borderId="10" xfId="59" applyFont="1" applyFill="1" applyBorder="1" applyAlignment="1">
      <alignment horizontal="left" vertical="center" indent="4"/>
      <protection/>
    </xf>
    <xf numFmtId="0" fontId="10" fillId="33" borderId="11" xfId="59" applyFont="1" applyFill="1" applyBorder="1" applyAlignment="1">
      <alignment horizontal="left" vertical="center" indent="4"/>
      <protection/>
    </xf>
    <xf numFmtId="210" fontId="10" fillId="33" borderId="13" xfId="58" applyNumberFormat="1" applyFont="1" applyFill="1" applyBorder="1" applyAlignment="1">
      <alignment horizontal="center" vertical="center"/>
      <protection/>
    </xf>
    <xf numFmtId="2" fontId="15" fillId="34" borderId="14" xfId="58" applyNumberFormat="1" applyFont="1" applyFill="1" applyBorder="1" applyAlignment="1">
      <alignment horizontal="center" vertical="center"/>
      <protection/>
    </xf>
    <xf numFmtId="0" fontId="11" fillId="33" borderId="29" xfId="59" applyFont="1" applyFill="1" applyBorder="1" applyAlignment="1">
      <alignment horizontal="center" vertical="center"/>
      <protection/>
    </xf>
    <xf numFmtId="217" fontId="11" fillId="33" borderId="30" xfId="59" applyNumberFormat="1" applyFont="1" applyFill="1" applyBorder="1" applyAlignment="1">
      <alignment horizontal="center" vertical="center"/>
      <protection/>
    </xf>
    <xf numFmtId="0" fontId="11" fillId="33" borderId="20" xfId="58" applyNumberFormat="1" applyFont="1" applyFill="1" applyBorder="1" applyAlignment="1">
      <alignment horizontal="center" vertical="center"/>
      <protection/>
    </xf>
    <xf numFmtId="217" fontId="13" fillId="33" borderId="23" xfId="44" applyNumberFormat="1" applyFont="1" applyFill="1" applyBorder="1" applyAlignment="1">
      <alignment horizontal="center" vertical="center"/>
    </xf>
    <xf numFmtId="0" fontId="11" fillId="33" borderId="31" xfId="59" applyFont="1" applyFill="1" applyBorder="1" applyAlignment="1">
      <alignment horizontal="center" vertical="center"/>
      <protection/>
    </xf>
    <xf numFmtId="217" fontId="11" fillId="33" borderId="32" xfId="58" applyNumberFormat="1" applyFont="1" applyFill="1" applyBorder="1" applyAlignment="1">
      <alignment horizontal="center" vertical="center"/>
      <protection/>
    </xf>
    <xf numFmtId="207" fontId="10" fillId="33" borderId="12" xfId="59" applyNumberFormat="1" applyFont="1" applyFill="1" applyBorder="1" applyAlignment="1">
      <alignment horizontal="center" vertical="center"/>
      <protection/>
    </xf>
    <xf numFmtId="217" fontId="11" fillId="33" borderId="30" xfId="58" applyNumberFormat="1" applyFont="1" applyFill="1" applyBorder="1" applyAlignment="1">
      <alignment horizontal="center" vertical="center"/>
      <protection/>
    </xf>
    <xf numFmtId="2" fontId="11" fillId="33" borderId="19" xfId="44" applyNumberFormat="1" applyFont="1" applyFill="1" applyBorder="1" applyAlignment="1">
      <alignment horizontal="center" vertical="center"/>
    </xf>
    <xf numFmtId="217" fontId="11" fillId="33" borderId="23" xfId="58" applyNumberFormat="1" applyFont="1" applyFill="1" applyBorder="1" applyAlignment="1">
      <alignment horizontal="center" vertical="center"/>
      <protection/>
    </xf>
    <xf numFmtId="2" fontId="11" fillId="33" borderId="24" xfId="44" applyNumberFormat="1" applyFont="1" applyFill="1" applyBorder="1" applyAlignment="1">
      <alignment horizontal="center" vertical="center"/>
    </xf>
    <xf numFmtId="0" fontId="10" fillId="33" borderId="11" xfId="59" applyFont="1" applyFill="1" applyBorder="1" applyAlignment="1">
      <alignment horizontal="left" vertical="center" indent="6"/>
      <protection/>
    </xf>
    <xf numFmtId="217" fontId="11" fillId="33" borderId="18" xfId="58" applyNumberFormat="1" applyFont="1" applyFill="1" applyBorder="1" applyAlignment="1">
      <alignment horizontal="center" vertical="center"/>
      <protection/>
    </xf>
    <xf numFmtId="0" fontId="11" fillId="33" borderId="33" xfId="59" applyFont="1" applyFill="1" applyBorder="1" applyAlignment="1">
      <alignment horizontal="left" vertical="center" indent="1"/>
      <protection/>
    </xf>
    <xf numFmtId="210" fontId="11" fillId="33" borderId="27" xfId="58" applyNumberFormat="1" applyFont="1" applyFill="1" applyBorder="1" applyAlignment="1">
      <alignment horizontal="center" vertical="center"/>
      <protection/>
    </xf>
    <xf numFmtId="217" fontId="11" fillId="33" borderId="34" xfId="58" applyNumberFormat="1" applyFont="1" applyFill="1" applyBorder="1" applyAlignment="1">
      <alignment horizontal="center" vertical="center"/>
      <protection/>
    </xf>
    <xf numFmtId="0" fontId="10" fillId="33" borderId="11" xfId="59" applyFont="1" applyFill="1" applyBorder="1" applyAlignment="1">
      <alignment vertical="center"/>
      <protection/>
    </xf>
    <xf numFmtId="217" fontId="10" fillId="33" borderId="12" xfId="58" applyNumberFormat="1" applyFont="1" applyFill="1" applyBorder="1" applyAlignment="1">
      <alignment horizontal="center" vertical="center"/>
      <protection/>
    </xf>
    <xf numFmtId="0" fontId="11" fillId="33" borderId="17" xfId="59" applyFont="1" applyFill="1" applyBorder="1" applyAlignment="1">
      <alignment horizontal="center" vertical="center"/>
      <protection/>
    </xf>
    <xf numFmtId="217" fontId="11" fillId="33" borderId="35" xfId="58" applyNumberFormat="1" applyFont="1" applyFill="1" applyBorder="1" applyAlignment="1">
      <alignment horizontal="center" vertical="center"/>
      <protection/>
    </xf>
    <xf numFmtId="2" fontId="11" fillId="33" borderId="36" xfId="44" applyNumberFormat="1" applyFont="1" applyFill="1" applyBorder="1" applyAlignment="1">
      <alignment horizontal="center" vertical="center"/>
    </xf>
    <xf numFmtId="2" fontId="10" fillId="33" borderId="13" xfId="44" applyNumberFormat="1" applyFont="1" applyFill="1" applyBorder="1" applyAlignment="1">
      <alignment horizontal="center" vertical="center"/>
    </xf>
    <xf numFmtId="2" fontId="15" fillId="34" borderId="12" xfId="58" applyNumberFormat="1" applyFont="1" applyFill="1" applyBorder="1" applyAlignment="1">
      <alignment horizontal="center" vertical="center"/>
      <protection/>
    </xf>
    <xf numFmtId="0" fontId="10" fillId="33" borderId="37" xfId="59" applyFont="1" applyFill="1" applyBorder="1" applyAlignment="1">
      <alignment horizontal="left" vertical="center" indent="4"/>
      <protection/>
    </xf>
    <xf numFmtId="215" fontId="15" fillId="33" borderId="12" xfId="44" applyNumberFormat="1" applyFont="1" applyFill="1" applyBorder="1" applyAlignment="1">
      <alignment horizontal="center" vertical="center"/>
    </xf>
    <xf numFmtId="0" fontId="10" fillId="33" borderId="0" xfId="59" applyFont="1" applyFill="1" applyBorder="1" applyAlignment="1">
      <alignment horizontal="left" vertical="center" indent="6"/>
      <protection/>
    </xf>
    <xf numFmtId="0" fontId="10" fillId="33" borderId="0" xfId="59" applyFont="1" applyFill="1" applyBorder="1" applyAlignment="1">
      <alignment vertical="center"/>
      <protection/>
    </xf>
    <xf numFmtId="0" fontId="10" fillId="33" borderId="0" xfId="59" applyFont="1" applyFill="1" applyBorder="1" applyAlignment="1">
      <alignment horizontal="left" vertical="center" indent="4"/>
      <protection/>
    </xf>
    <xf numFmtId="210" fontId="10" fillId="33" borderId="0" xfId="58" applyNumberFormat="1" applyFont="1" applyFill="1" applyBorder="1" applyAlignment="1">
      <alignment horizontal="right" vertical="center" indent="5"/>
      <protection/>
    </xf>
    <xf numFmtId="1" fontId="10" fillId="33" borderId="0" xfId="58" applyNumberFormat="1" applyFont="1" applyFill="1" applyBorder="1" applyAlignment="1">
      <alignment horizontal="right" vertical="center" indent="5"/>
      <protection/>
    </xf>
    <xf numFmtId="2" fontId="10" fillId="33" borderId="0" xfId="44" applyNumberFormat="1" applyFont="1" applyFill="1" applyBorder="1" applyAlignment="1">
      <alignment horizontal="right" vertical="center" indent="4"/>
    </xf>
    <xf numFmtId="0" fontId="10" fillId="33" borderId="0" xfId="59" applyFont="1" applyFill="1" applyBorder="1" applyAlignment="1">
      <alignment horizontal="left" vertical="center"/>
      <protection/>
    </xf>
    <xf numFmtId="0" fontId="11" fillId="33" borderId="0" xfId="59" applyFont="1" applyFill="1" applyBorder="1" applyAlignment="1">
      <alignment horizontal="left" vertical="center"/>
      <protection/>
    </xf>
    <xf numFmtId="0" fontId="10" fillId="33" borderId="0" xfId="59" applyFont="1" applyFill="1" applyBorder="1" applyAlignment="1">
      <alignment horizontal="center" vertical="center"/>
      <protection/>
    </xf>
    <xf numFmtId="0" fontId="11" fillId="33" borderId="0" xfId="58" applyFont="1" applyFill="1" applyBorder="1">
      <alignment/>
      <protection/>
    </xf>
    <xf numFmtId="0" fontId="10" fillId="33" borderId="0" xfId="58" applyFont="1" applyFill="1" applyBorder="1">
      <alignment/>
      <protection/>
    </xf>
    <xf numFmtId="0" fontId="10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center" vertical="center"/>
      <protection/>
    </xf>
    <xf numFmtId="0" fontId="11" fillId="0" borderId="0" xfId="58" applyFont="1" applyBorder="1" applyAlignment="1">
      <alignment vertical="center"/>
      <protection/>
    </xf>
    <xf numFmtId="0" fontId="10" fillId="0" borderId="0" xfId="58" applyFont="1" applyBorder="1">
      <alignment/>
      <protection/>
    </xf>
    <xf numFmtId="0" fontId="11" fillId="33" borderId="0" xfId="61" applyFont="1" applyFill="1">
      <alignment/>
      <protection/>
    </xf>
    <xf numFmtId="0" fontId="11" fillId="33" borderId="0" xfId="0" applyFont="1" applyFill="1" applyAlignment="1">
      <alignment horizontal="right"/>
    </xf>
    <xf numFmtId="2" fontId="11" fillId="33" borderId="0" xfId="61" applyNumberFormat="1" applyFont="1" applyFill="1">
      <alignment/>
      <protection/>
    </xf>
    <xf numFmtId="0" fontId="10" fillId="33" borderId="0" xfId="69" applyFont="1" applyFill="1" applyAlignment="1">
      <alignment horizontal="left" vertical="center" indent="1"/>
      <protection/>
    </xf>
    <xf numFmtId="0" fontId="11" fillId="33" borderId="0" xfId="69" applyFont="1" applyFill="1">
      <alignment/>
      <protection/>
    </xf>
    <xf numFmtId="0" fontId="10" fillId="33" borderId="0" xfId="60" applyFont="1" applyFill="1" applyAlignment="1">
      <alignment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208" fontId="11" fillId="0" borderId="0" xfId="0" applyNumberFormat="1" applyFont="1" applyAlignment="1">
      <alignment horizontal="left"/>
    </xf>
    <xf numFmtId="1" fontId="11" fillId="33" borderId="20" xfId="58" applyNumberFormat="1" applyFont="1" applyFill="1" applyBorder="1" applyAlignment="1">
      <alignment horizontal="center" vertical="center"/>
      <protection/>
    </xf>
    <xf numFmtId="1" fontId="10" fillId="33" borderId="12" xfId="58" applyNumberFormat="1" applyFont="1" applyFill="1" applyBorder="1" applyAlignment="1">
      <alignment horizontal="center" vertical="center"/>
      <protection/>
    </xf>
    <xf numFmtId="0" fontId="10" fillId="0" borderId="0" xfId="58" applyFont="1" applyAlignment="1">
      <alignment/>
      <protection/>
    </xf>
    <xf numFmtId="2" fontId="11" fillId="0" borderId="0" xfId="0" applyNumberFormat="1" applyFont="1" applyBorder="1" applyAlignment="1">
      <alignment horizontal="right" shrinkToFit="1"/>
    </xf>
    <xf numFmtId="208" fontId="11" fillId="0" borderId="0" xfId="58" applyNumberFormat="1" applyFont="1" applyAlignment="1">
      <alignment horizontal="left"/>
      <protection/>
    </xf>
    <xf numFmtId="0" fontId="11" fillId="0" borderId="0" xfId="58" applyFont="1" applyAlignment="1">
      <alignment/>
      <protection/>
    </xf>
    <xf numFmtId="0" fontId="17" fillId="0" borderId="0" xfId="0" applyFont="1" applyAlignment="1">
      <alignment/>
    </xf>
    <xf numFmtId="208" fontId="11" fillId="0" borderId="0" xfId="0" applyNumberFormat="1" applyFont="1" applyAlignment="1">
      <alignment horizontal="center"/>
    </xf>
    <xf numFmtId="0" fontId="5" fillId="0" borderId="0" xfId="58" applyFont="1" applyAlignment="1">
      <alignment/>
      <protection/>
    </xf>
    <xf numFmtId="0" fontId="10" fillId="33" borderId="12" xfId="59" applyFont="1" applyFill="1" applyBorder="1" applyAlignment="1">
      <alignment horizontal="left" vertical="center" indent="4"/>
      <protection/>
    </xf>
    <xf numFmtId="0" fontId="10" fillId="33" borderId="13" xfId="59" applyFont="1" applyFill="1" applyBorder="1" applyAlignment="1">
      <alignment horizontal="left" vertical="center" indent="4"/>
      <protection/>
    </xf>
    <xf numFmtId="1" fontId="10" fillId="33" borderId="13" xfId="58" applyNumberFormat="1" applyFont="1" applyFill="1" applyBorder="1" applyAlignment="1">
      <alignment horizontal="center" vertical="center"/>
      <protection/>
    </xf>
    <xf numFmtId="2" fontId="15" fillId="34" borderId="13" xfId="58" applyNumberFormat="1" applyFont="1" applyFill="1" applyBorder="1" applyAlignment="1">
      <alignment horizontal="center" vertical="center"/>
      <protection/>
    </xf>
    <xf numFmtId="2" fontId="11" fillId="33" borderId="23" xfId="44" applyNumberFormat="1" applyFont="1" applyFill="1" applyBorder="1" applyAlignment="1">
      <alignment horizontal="center" vertical="center"/>
    </xf>
    <xf numFmtId="0" fontId="10" fillId="33" borderId="13" xfId="59" applyFont="1" applyFill="1" applyBorder="1" applyAlignment="1">
      <alignment vertical="center"/>
      <protection/>
    </xf>
    <xf numFmtId="217" fontId="10" fillId="33" borderId="13" xfId="58" applyNumberFormat="1" applyFont="1" applyFill="1" applyBorder="1" applyAlignment="1">
      <alignment horizontal="center" vertical="center"/>
      <protection/>
    </xf>
    <xf numFmtId="0" fontId="11" fillId="33" borderId="38" xfId="59" applyFont="1" applyFill="1" applyBorder="1" applyAlignment="1">
      <alignment horizontal="center" vertical="center"/>
      <protection/>
    </xf>
    <xf numFmtId="0" fontId="11" fillId="33" borderId="23" xfId="59" applyFont="1" applyFill="1" applyBorder="1" applyAlignment="1">
      <alignment horizontal="left" vertical="center" indent="1"/>
      <protection/>
    </xf>
    <xf numFmtId="217" fontId="11" fillId="33" borderId="20" xfId="59" applyNumberFormat="1" applyFont="1" applyFill="1" applyBorder="1" applyAlignment="1">
      <alignment horizontal="center" vertical="center"/>
      <protection/>
    </xf>
    <xf numFmtId="0" fontId="11" fillId="33" borderId="39" xfId="59" applyFont="1" applyFill="1" applyBorder="1" applyAlignment="1">
      <alignment horizontal="left" vertical="center" indent="1"/>
      <protection/>
    </xf>
    <xf numFmtId="0" fontId="11" fillId="33" borderId="40" xfId="59" applyFont="1" applyFill="1" applyBorder="1" applyAlignment="1">
      <alignment horizontal="left" vertical="center" indent="1"/>
      <protection/>
    </xf>
    <xf numFmtId="0" fontId="11" fillId="33" borderId="41" xfId="59" applyFont="1" applyFill="1" applyBorder="1" applyAlignment="1">
      <alignment horizontal="left" vertical="center" indent="1"/>
      <protection/>
    </xf>
    <xf numFmtId="210" fontId="11" fillId="33" borderId="38" xfId="58" applyNumberFormat="1" applyFont="1" applyFill="1" applyBorder="1" applyAlignment="1">
      <alignment horizontal="center" vertical="center"/>
      <protection/>
    </xf>
    <xf numFmtId="217" fontId="11" fillId="33" borderId="38" xfId="59" applyNumberFormat="1" applyFont="1" applyFill="1" applyBorder="1" applyAlignment="1">
      <alignment horizontal="center" vertical="center"/>
      <protection/>
    </xf>
    <xf numFmtId="2" fontId="13" fillId="34" borderId="41" xfId="58" applyNumberFormat="1" applyFont="1" applyFill="1" applyBorder="1" applyAlignment="1">
      <alignment horizontal="center" vertical="center"/>
      <protection/>
    </xf>
    <xf numFmtId="0" fontId="11" fillId="33" borderId="20" xfId="59" applyFont="1" applyFill="1" applyBorder="1" applyAlignment="1">
      <alignment horizontal="left" vertical="center" indent="1"/>
      <protection/>
    </xf>
    <xf numFmtId="217" fontId="11" fillId="33" borderId="20" xfId="58" applyNumberFormat="1" applyFont="1" applyFill="1" applyBorder="1" applyAlignment="1">
      <alignment horizontal="center" vertical="center"/>
      <protection/>
    </xf>
    <xf numFmtId="2" fontId="11" fillId="33" borderId="20" xfId="44" applyNumberFormat="1" applyFont="1" applyFill="1" applyBorder="1" applyAlignment="1">
      <alignment horizontal="center" vertical="center"/>
    </xf>
    <xf numFmtId="0" fontId="11" fillId="33" borderId="21" xfId="58" applyFont="1" applyFill="1" applyBorder="1">
      <alignment/>
      <protection/>
    </xf>
    <xf numFmtId="0" fontId="11" fillId="33" borderId="22" xfId="58" applyFont="1" applyFill="1" applyBorder="1">
      <alignment/>
      <protection/>
    </xf>
    <xf numFmtId="0" fontId="11" fillId="33" borderId="23" xfId="58" applyFont="1" applyFill="1" applyBorder="1">
      <alignment/>
      <protection/>
    </xf>
    <xf numFmtId="0" fontId="11" fillId="33" borderId="42" xfId="58" applyFont="1" applyFill="1" applyBorder="1">
      <alignment/>
      <protection/>
    </xf>
    <xf numFmtId="0" fontId="11" fillId="33" borderId="43" xfId="58" applyFont="1" applyFill="1" applyBorder="1">
      <alignment/>
      <protection/>
    </xf>
    <xf numFmtId="0" fontId="11" fillId="33" borderId="20" xfId="58" applyFont="1" applyFill="1" applyBorder="1" applyAlignment="1">
      <alignment horizontal="center"/>
      <protection/>
    </xf>
    <xf numFmtId="0" fontId="11" fillId="33" borderId="44" xfId="58" applyFont="1" applyFill="1" applyBorder="1" applyAlignment="1">
      <alignment horizontal="center"/>
      <protection/>
    </xf>
    <xf numFmtId="0" fontId="11" fillId="33" borderId="45" xfId="59" applyFont="1" applyFill="1" applyBorder="1" applyAlignment="1">
      <alignment horizontal="left" vertical="center" indent="1"/>
      <protection/>
    </xf>
    <xf numFmtId="0" fontId="11" fillId="33" borderId="46" xfId="59" applyFont="1" applyFill="1" applyBorder="1" applyAlignment="1">
      <alignment horizontal="left" vertical="center" indent="1"/>
      <protection/>
    </xf>
    <xf numFmtId="217" fontId="11" fillId="33" borderId="38" xfId="58" applyNumberFormat="1" applyFont="1" applyFill="1" applyBorder="1" applyAlignment="1">
      <alignment horizontal="center" vertical="center"/>
      <protection/>
    </xf>
    <xf numFmtId="2" fontId="11" fillId="33" borderId="38" xfId="44" applyNumberFormat="1" applyFont="1" applyFill="1" applyBorder="1" applyAlignment="1">
      <alignment horizontal="center" vertical="center"/>
    </xf>
    <xf numFmtId="210" fontId="14" fillId="33" borderId="20" xfId="58" applyNumberFormat="1" applyFont="1" applyFill="1" applyBorder="1" applyAlignment="1">
      <alignment horizontal="right" vertical="center" indent="6"/>
      <protection/>
    </xf>
    <xf numFmtId="210" fontId="14" fillId="33" borderId="38" xfId="58" applyNumberFormat="1" applyFont="1" applyFill="1" applyBorder="1" applyAlignment="1">
      <alignment horizontal="right" vertical="center" indent="6"/>
      <protection/>
    </xf>
    <xf numFmtId="0" fontId="10" fillId="33" borderId="10" xfId="59" applyFont="1" applyFill="1" applyBorder="1" applyAlignment="1">
      <alignment horizontal="left" vertical="center" indent="4"/>
      <protection/>
    </xf>
    <xf numFmtId="0" fontId="10" fillId="0" borderId="11" xfId="0" applyFont="1" applyBorder="1" applyAlignment="1">
      <alignment horizontal="left" vertical="center" indent="4"/>
    </xf>
    <xf numFmtId="0" fontId="10" fillId="0" borderId="12" xfId="0" applyFont="1" applyBorder="1" applyAlignment="1">
      <alignment horizontal="left" vertical="center" indent="4"/>
    </xf>
    <xf numFmtId="0" fontId="10" fillId="33" borderId="29" xfId="58" applyFont="1" applyFill="1" applyBorder="1" applyAlignment="1">
      <alignment horizontal="center" vertical="center" wrapText="1" shrinkToFit="1"/>
      <protection/>
    </xf>
    <xf numFmtId="0" fontId="10" fillId="33" borderId="31" xfId="58" applyFont="1" applyFill="1" applyBorder="1" applyAlignment="1">
      <alignment horizontal="center" vertical="center" wrapText="1" shrinkToFit="1"/>
      <protection/>
    </xf>
    <xf numFmtId="0" fontId="10" fillId="33" borderId="47" xfId="58" applyFont="1" applyFill="1" applyBorder="1" applyAlignment="1">
      <alignment horizontal="center" vertical="center" wrapText="1"/>
      <protection/>
    </xf>
    <xf numFmtId="0" fontId="10" fillId="33" borderId="48" xfId="58" applyFont="1" applyFill="1" applyBorder="1" applyAlignment="1">
      <alignment horizontal="center" vertical="center" wrapText="1"/>
      <protection/>
    </xf>
    <xf numFmtId="0" fontId="10" fillId="33" borderId="30" xfId="58" applyFont="1" applyFill="1" applyBorder="1" applyAlignment="1">
      <alignment horizontal="center" vertical="center" wrapText="1"/>
      <protection/>
    </xf>
    <xf numFmtId="0" fontId="10" fillId="33" borderId="49" xfId="58" applyFont="1" applyFill="1" applyBorder="1" applyAlignment="1">
      <alignment horizontal="center" vertical="center" wrapText="1"/>
      <protection/>
    </xf>
    <xf numFmtId="0" fontId="10" fillId="33" borderId="37" xfId="58" applyFont="1" applyFill="1" applyBorder="1" applyAlignment="1">
      <alignment horizontal="center" vertical="center" wrapText="1"/>
      <protection/>
    </xf>
    <xf numFmtId="0" fontId="10" fillId="33" borderId="32" xfId="58" applyFont="1" applyFill="1" applyBorder="1" applyAlignment="1">
      <alignment horizontal="center" vertical="center" wrapText="1"/>
      <protection/>
    </xf>
    <xf numFmtId="0" fontId="10" fillId="33" borderId="13" xfId="59" applyFont="1" applyFill="1" applyBorder="1" applyAlignment="1">
      <alignment horizontal="left" vertical="center" indent="4"/>
      <protection/>
    </xf>
    <xf numFmtId="0" fontId="11" fillId="33" borderId="13" xfId="59" applyFont="1" applyFill="1" applyBorder="1" applyAlignment="1">
      <alignment horizontal="left" vertical="center" indent="4"/>
      <protection/>
    </xf>
    <xf numFmtId="0" fontId="10" fillId="33" borderId="11" xfId="59" applyFont="1" applyFill="1" applyBorder="1" applyAlignment="1">
      <alignment horizontal="left" vertical="center" indent="4"/>
      <protection/>
    </xf>
    <xf numFmtId="0" fontId="10" fillId="33" borderId="12" xfId="59" applyFont="1" applyFill="1" applyBorder="1" applyAlignment="1">
      <alignment horizontal="left" vertical="center" indent="4"/>
      <protection/>
    </xf>
    <xf numFmtId="210" fontId="14" fillId="33" borderId="20" xfId="58" applyNumberFormat="1" applyFont="1" applyFill="1" applyBorder="1" applyAlignment="1">
      <alignment horizontal="right" vertical="center" indent="3"/>
      <protection/>
    </xf>
    <xf numFmtId="217" fontId="14" fillId="33" borderId="23" xfId="58" applyNumberFormat="1" applyFont="1" applyFill="1" applyBorder="1" applyAlignment="1">
      <alignment horizontal="right" vertical="center" indent="3"/>
      <protection/>
    </xf>
    <xf numFmtId="2" fontId="14" fillId="33" borderId="24" xfId="44" applyNumberFormat="1" applyFont="1" applyFill="1" applyBorder="1" applyAlignment="1">
      <alignment horizontal="right" vertical="center" indent="3"/>
    </xf>
    <xf numFmtId="0" fontId="14" fillId="33" borderId="26" xfId="58" applyNumberFormat="1" applyFont="1" applyFill="1" applyBorder="1" applyAlignment="1">
      <alignment horizontal="right" vertical="center" indent="3"/>
      <protection/>
    </xf>
    <xf numFmtId="217" fontId="14" fillId="33" borderId="18" xfId="58" applyNumberFormat="1" applyFont="1" applyFill="1" applyBorder="1" applyAlignment="1">
      <alignment horizontal="right" vertical="center" indent="3"/>
      <protection/>
    </xf>
    <xf numFmtId="0" fontId="14" fillId="33" borderId="20" xfId="58" applyNumberFormat="1" applyFont="1" applyFill="1" applyBorder="1" applyAlignment="1">
      <alignment horizontal="right" vertical="center" indent="3"/>
      <protection/>
    </xf>
    <xf numFmtId="2" fontId="19" fillId="34" borderId="24" xfId="58" applyNumberFormat="1" applyFont="1" applyFill="1" applyBorder="1" applyAlignment="1">
      <alignment horizontal="right" vertical="center" indent="3"/>
      <protection/>
    </xf>
    <xf numFmtId="2" fontId="13" fillId="34" borderId="24" xfId="58" applyNumberFormat="1" applyFont="1" applyFill="1" applyBorder="1" applyAlignment="1">
      <alignment horizontal="right" vertical="center" indent="3"/>
      <protection/>
    </xf>
    <xf numFmtId="210" fontId="14" fillId="0" borderId="20" xfId="59" applyNumberFormat="1" applyFont="1" applyBorder="1" applyAlignment="1">
      <alignment horizontal="right" vertical="center" indent="3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ตัวชี้วัด (ศบก.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ตัวชี้วัด (ศบก.)" xfId="58"/>
    <cellStyle name="Normal_ตัวบ่งชี้ 4.3-4.5" xfId="59"/>
    <cellStyle name="Normal_ปัจจัย 4" xfId="60"/>
    <cellStyle name="Normal_อัตราได้งานทำ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ปกติ_Sheet1" xfId="68"/>
    <cellStyle name="ปกติ_ภาคผนวก ค- form 48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P73"/>
  <sheetViews>
    <sheetView tabSelected="1" zoomScaleSheetLayoutView="120" zoomScalePageLayoutView="0" workbookViewId="0" topLeftCell="A61">
      <selection activeCell="J15" sqref="J15"/>
    </sheetView>
  </sheetViews>
  <sheetFormatPr defaultColWidth="16.57421875" defaultRowHeight="20.25"/>
  <cols>
    <col min="1" max="1" width="9.8515625" style="5" customWidth="1"/>
    <col min="2" max="2" width="6.421875" style="5" customWidth="1"/>
    <col min="3" max="3" width="12.140625" style="5" customWidth="1"/>
    <col min="4" max="4" width="9.00390625" style="5" customWidth="1"/>
    <col min="5" max="5" width="6.28125" style="5" customWidth="1"/>
    <col min="6" max="6" width="18.421875" style="5" customWidth="1"/>
    <col min="7" max="7" width="19.421875" style="6" customWidth="1"/>
    <col min="8" max="8" width="17.140625" style="6" customWidth="1"/>
    <col min="9" max="9" width="2.8515625" style="5" customWidth="1"/>
    <col min="10" max="16384" width="16.57421875" style="5" customWidth="1"/>
  </cols>
  <sheetData>
    <row r="1" spans="1:8" s="2" customFormat="1" ht="21" customHeight="1">
      <c r="A1" s="1" t="s">
        <v>54</v>
      </c>
      <c r="C1" s="3" t="s">
        <v>40</v>
      </c>
      <c r="G1" s="3"/>
      <c r="H1" s="3"/>
    </row>
    <row r="2" spans="1:3" ht="19.5" customHeight="1">
      <c r="A2" s="4"/>
      <c r="C2" s="6" t="s">
        <v>58</v>
      </c>
    </row>
    <row r="3" ht="3.75" customHeight="1">
      <c r="A3" s="7"/>
    </row>
    <row r="4" spans="1:8" s="6" customFormat="1" ht="18.75" customHeight="1">
      <c r="A4" s="133" t="s">
        <v>0</v>
      </c>
      <c r="B4" s="135" t="s">
        <v>42</v>
      </c>
      <c r="C4" s="136"/>
      <c r="D4" s="136"/>
      <c r="E4" s="137"/>
      <c r="F4" s="8" t="s">
        <v>59</v>
      </c>
      <c r="G4" s="9"/>
      <c r="H4" s="10"/>
    </row>
    <row r="5" spans="1:8" s="14" customFormat="1" ht="41.25" customHeight="1">
      <c r="A5" s="134"/>
      <c r="B5" s="138"/>
      <c r="C5" s="139"/>
      <c r="D5" s="139"/>
      <c r="E5" s="140"/>
      <c r="F5" s="11" t="s">
        <v>29</v>
      </c>
      <c r="G5" s="12" t="s">
        <v>30</v>
      </c>
      <c r="H5" s="13" t="s">
        <v>31</v>
      </c>
    </row>
    <row r="6" spans="1:8" s="2" customFormat="1" ht="19.5" customHeight="1">
      <c r="A6" s="15">
        <v>1</v>
      </c>
      <c r="B6" s="16" t="s">
        <v>1</v>
      </c>
      <c r="C6" s="17"/>
      <c r="D6" s="17"/>
      <c r="E6" s="17"/>
      <c r="F6" s="18">
        <v>12</v>
      </c>
      <c r="G6" s="19">
        <v>15</v>
      </c>
      <c r="H6" s="20">
        <f>F6*100/G6</f>
        <v>80</v>
      </c>
    </row>
    <row r="7" spans="1:8" s="2" customFormat="1" ht="19.5" customHeight="1">
      <c r="A7" s="21">
        <v>2</v>
      </c>
      <c r="B7" s="22" t="s">
        <v>2</v>
      </c>
      <c r="C7" s="23"/>
      <c r="D7" s="23"/>
      <c r="E7" s="23"/>
      <c r="F7" s="24">
        <v>6</v>
      </c>
      <c r="G7" s="25">
        <v>10</v>
      </c>
      <c r="H7" s="26">
        <f>F7*100/G7</f>
        <v>60</v>
      </c>
    </row>
    <row r="8" spans="1:8" s="2" customFormat="1" ht="19.5" customHeight="1">
      <c r="A8" s="27">
        <v>3</v>
      </c>
      <c r="B8" s="22" t="s">
        <v>41</v>
      </c>
      <c r="C8" s="23"/>
      <c r="D8" s="23"/>
      <c r="E8" s="23"/>
      <c r="F8" s="24">
        <f>SUM(F9:F12)</f>
        <v>21</v>
      </c>
      <c r="G8" s="28">
        <f>SUM(G9:G12)</f>
        <v>23</v>
      </c>
      <c r="H8" s="26">
        <f aca="true" t="shared" si="0" ref="H8:H17">F8*100/G8</f>
        <v>91.30434782608695</v>
      </c>
    </row>
    <row r="9" spans="1:8" s="2" customFormat="1" ht="19.5" customHeight="1">
      <c r="A9" s="15"/>
      <c r="B9" s="29" t="s">
        <v>43</v>
      </c>
      <c r="C9" s="23"/>
      <c r="D9" s="23"/>
      <c r="E9" s="23"/>
      <c r="F9" s="150">
        <v>18</v>
      </c>
      <c r="G9" s="146">
        <v>19</v>
      </c>
      <c r="H9" s="151">
        <f t="shared" si="0"/>
        <v>94.73684210526316</v>
      </c>
    </row>
    <row r="10" spans="1:8" s="2" customFormat="1" ht="19.5" customHeight="1">
      <c r="A10" s="15"/>
      <c r="B10" s="29" t="s">
        <v>44</v>
      </c>
      <c r="C10" s="23"/>
      <c r="D10" s="23"/>
      <c r="E10" s="23"/>
      <c r="F10" s="150">
        <v>3</v>
      </c>
      <c r="G10" s="146">
        <v>3</v>
      </c>
      <c r="H10" s="152">
        <f t="shared" si="0"/>
        <v>100</v>
      </c>
    </row>
    <row r="11" spans="1:8" s="2" customFormat="1" ht="19.5" customHeight="1">
      <c r="A11" s="15"/>
      <c r="B11" s="29" t="s">
        <v>45</v>
      </c>
      <c r="C11" s="23"/>
      <c r="D11" s="23"/>
      <c r="E11" s="23"/>
      <c r="F11" s="145">
        <v>0</v>
      </c>
      <c r="G11" s="153">
        <v>0</v>
      </c>
      <c r="H11" s="152">
        <v>0</v>
      </c>
    </row>
    <row r="12" spans="1:8" s="2" customFormat="1" ht="19.5" customHeight="1">
      <c r="A12" s="30"/>
      <c r="B12" s="29" t="s">
        <v>46</v>
      </c>
      <c r="C12" s="23"/>
      <c r="D12" s="23"/>
      <c r="E12" s="23"/>
      <c r="F12" s="145">
        <v>0</v>
      </c>
      <c r="G12" s="146">
        <v>1</v>
      </c>
      <c r="H12" s="152">
        <v>0</v>
      </c>
    </row>
    <row r="13" spans="1:8" s="2" customFormat="1" ht="19.5" customHeight="1">
      <c r="A13" s="21">
        <v>4</v>
      </c>
      <c r="B13" s="22" t="s">
        <v>3</v>
      </c>
      <c r="C13" s="23"/>
      <c r="D13" s="23"/>
      <c r="E13" s="23"/>
      <c r="F13" s="24">
        <v>14</v>
      </c>
      <c r="G13" s="25">
        <v>15</v>
      </c>
      <c r="H13" s="26">
        <f t="shared" si="0"/>
        <v>93.33333333333333</v>
      </c>
    </row>
    <row r="14" spans="1:8" s="2" customFormat="1" ht="19.5" customHeight="1">
      <c r="A14" s="21">
        <v>5</v>
      </c>
      <c r="B14" s="22" t="s">
        <v>4</v>
      </c>
      <c r="C14" s="23"/>
      <c r="D14" s="23"/>
      <c r="E14" s="23"/>
      <c r="F14" s="24">
        <v>3</v>
      </c>
      <c r="G14" s="25">
        <v>4</v>
      </c>
      <c r="H14" s="26">
        <f t="shared" si="0"/>
        <v>75</v>
      </c>
    </row>
    <row r="15" spans="1:8" s="34" customFormat="1" ht="19.5" customHeight="1">
      <c r="A15" s="21">
        <v>6</v>
      </c>
      <c r="B15" s="22" t="s">
        <v>5</v>
      </c>
      <c r="C15" s="17"/>
      <c r="D15" s="17"/>
      <c r="E15" s="17"/>
      <c r="F15" s="33">
        <v>2</v>
      </c>
      <c r="G15" s="19">
        <v>3</v>
      </c>
      <c r="H15" s="26">
        <f t="shared" si="0"/>
        <v>66.66666666666667</v>
      </c>
    </row>
    <row r="16" spans="1:8" s="34" customFormat="1" ht="19.5" customHeight="1">
      <c r="A16" s="21">
        <v>7</v>
      </c>
      <c r="B16" s="22" t="s">
        <v>62</v>
      </c>
      <c r="C16" s="23"/>
      <c r="D16" s="23"/>
      <c r="E16" s="106"/>
      <c r="F16" s="24">
        <v>3</v>
      </c>
      <c r="G16" s="107">
        <v>3</v>
      </c>
      <c r="H16" s="26">
        <f t="shared" si="0"/>
        <v>100</v>
      </c>
    </row>
    <row r="17" spans="1:8" s="34" customFormat="1" ht="19.5" customHeight="1">
      <c r="A17" s="105">
        <v>8</v>
      </c>
      <c r="B17" s="108" t="s">
        <v>66</v>
      </c>
      <c r="C17" s="109"/>
      <c r="D17" s="109"/>
      <c r="E17" s="110"/>
      <c r="F17" s="111">
        <v>0</v>
      </c>
      <c r="G17" s="112">
        <v>3</v>
      </c>
      <c r="H17" s="113">
        <f t="shared" si="0"/>
        <v>0</v>
      </c>
    </row>
    <row r="18" spans="1:8" s="3" customFormat="1" ht="19.5" customHeight="1">
      <c r="A18" s="141" t="s">
        <v>32</v>
      </c>
      <c r="B18" s="141"/>
      <c r="C18" s="141"/>
      <c r="D18" s="142"/>
      <c r="E18" s="142"/>
      <c r="F18" s="37">
        <f>F6+F7+F8+F13+F14+F15+F16</f>
        <v>61</v>
      </c>
      <c r="G18" s="100">
        <f>G17+G16+G15+G14+G13+G8+G7+G6</f>
        <v>76</v>
      </c>
      <c r="H18" s="101">
        <f aca="true" t="shared" si="1" ref="H18:H30">F18*100/G18</f>
        <v>80.26315789473684</v>
      </c>
    </row>
    <row r="19" spans="1:8" s="2" customFormat="1" ht="19.5" customHeight="1">
      <c r="A19" s="39">
        <v>9</v>
      </c>
      <c r="B19" s="16" t="s">
        <v>6</v>
      </c>
      <c r="C19" s="17"/>
      <c r="D19" s="17"/>
      <c r="E19" s="17"/>
      <c r="F19" s="18">
        <v>0</v>
      </c>
      <c r="G19" s="40">
        <v>3</v>
      </c>
      <c r="H19" s="20">
        <f t="shared" si="1"/>
        <v>0</v>
      </c>
    </row>
    <row r="20" spans="1:8" ht="19.5" customHeight="1">
      <c r="A20" s="21">
        <v>10</v>
      </c>
      <c r="B20" s="22" t="s">
        <v>61</v>
      </c>
      <c r="C20" s="23"/>
      <c r="D20" s="23"/>
      <c r="E20" s="23"/>
      <c r="F20" s="24">
        <v>9</v>
      </c>
      <c r="G20" s="25">
        <v>19</v>
      </c>
      <c r="H20" s="26">
        <f t="shared" si="1"/>
        <v>47.36842105263158</v>
      </c>
    </row>
    <row r="21" spans="1:8" ht="19.5" customHeight="1">
      <c r="A21" s="21">
        <v>11</v>
      </c>
      <c r="B21" s="22" t="s">
        <v>7</v>
      </c>
      <c r="C21" s="23"/>
      <c r="D21" s="23"/>
      <c r="E21" s="23"/>
      <c r="F21" s="41">
        <v>6</v>
      </c>
      <c r="G21" s="42">
        <v>10</v>
      </c>
      <c r="H21" s="26">
        <f t="shared" si="1"/>
        <v>60</v>
      </c>
    </row>
    <row r="22" spans="1:8" ht="19.5" customHeight="1">
      <c r="A22" s="43">
        <v>12</v>
      </c>
      <c r="B22" s="16" t="s">
        <v>8</v>
      </c>
      <c r="C22" s="17"/>
      <c r="D22" s="17"/>
      <c r="E22" s="17"/>
      <c r="F22" s="33">
        <v>2</v>
      </c>
      <c r="G22" s="44">
        <v>10</v>
      </c>
      <c r="H22" s="26">
        <f t="shared" si="1"/>
        <v>20</v>
      </c>
    </row>
    <row r="23" spans="1:8" s="6" customFormat="1" ht="19.5" customHeight="1">
      <c r="A23" s="130" t="s">
        <v>33</v>
      </c>
      <c r="B23" s="143"/>
      <c r="C23" s="143"/>
      <c r="D23" s="143"/>
      <c r="E23" s="144"/>
      <c r="F23" s="37">
        <f>SUM(F19:F22)</f>
        <v>17</v>
      </c>
      <c r="G23" s="45">
        <f>SUM(G19:G22)</f>
        <v>42</v>
      </c>
      <c r="H23" s="38">
        <f t="shared" si="1"/>
        <v>40.476190476190474</v>
      </c>
    </row>
    <row r="24" spans="1:8" ht="19.5" customHeight="1">
      <c r="A24" s="39">
        <v>13</v>
      </c>
      <c r="B24" s="16" t="s">
        <v>9</v>
      </c>
      <c r="C24" s="17"/>
      <c r="D24" s="17"/>
      <c r="E24" s="17"/>
      <c r="F24" s="33">
        <v>11</v>
      </c>
      <c r="G24" s="46">
        <v>10</v>
      </c>
      <c r="H24" s="47">
        <f t="shared" si="1"/>
        <v>110</v>
      </c>
    </row>
    <row r="25" spans="1:8" ht="19.5" customHeight="1">
      <c r="A25" s="21">
        <v>14</v>
      </c>
      <c r="B25" s="22" t="s">
        <v>10</v>
      </c>
      <c r="C25" s="23"/>
      <c r="D25" s="23"/>
      <c r="E25" s="23"/>
      <c r="F25" s="24">
        <v>11</v>
      </c>
      <c r="G25" s="48">
        <v>11</v>
      </c>
      <c r="H25" s="49">
        <f t="shared" si="1"/>
        <v>100</v>
      </c>
    </row>
    <row r="26" spans="1:8" ht="19.5" customHeight="1">
      <c r="A26" s="21">
        <v>15</v>
      </c>
      <c r="B26" s="22" t="s">
        <v>11</v>
      </c>
      <c r="C26" s="23"/>
      <c r="D26" s="23"/>
      <c r="E26" s="23"/>
      <c r="F26" s="24">
        <v>10</v>
      </c>
      <c r="G26" s="48">
        <v>11</v>
      </c>
      <c r="H26" s="49">
        <f t="shared" si="1"/>
        <v>90.9090909090909</v>
      </c>
    </row>
    <row r="27" spans="1:8" ht="19.5" customHeight="1">
      <c r="A27" s="43">
        <v>16</v>
      </c>
      <c r="B27" s="32" t="s">
        <v>12</v>
      </c>
      <c r="C27" s="17"/>
      <c r="D27" s="17"/>
      <c r="E27" s="17"/>
      <c r="F27" s="33">
        <v>8</v>
      </c>
      <c r="G27" s="44">
        <v>8</v>
      </c>
      <c r="H27" s="49">
        <f t="shared" si="1"/>
        <v>100</v>
      </c>
    </row>
    <row r="28" spans="1:8" s="6" customFormat="1" ht="19.5" customHeight="1">
      <c r="A28" s="35" t="s">
        <v>34</v>
      </c>
      <c r="B28" s="50"/>
      <c r="C28" s="36"/>
      <c r="D28" s="36"/>
      <c r="E28" s="36"/>
      <c r="F28" s="37">
        <f>SUM(F24:F27)</f>
        <v>40</v>
      </c>
      <c r="G28" s="45">
        <f>SUM(G24:G27)</f>
        <v>40</v>
      </c>
      <c r="H28" s="38">
        <f t="shared" si="1"/>
        <v>100</v>
      </c>
    </row>
    <row r="29" spans="1:8" ht="19.5" customHeight="1">
      <c r="A29" s="15">
        <v>17</v>
      </c>
      <c r="B29" s="16" t="s">
        <v>13</v>
      </c>
      <c r="C29" s="17"/>
      <c r="D29" s="17"/>
      <c r="E29" s="17"/>
      <c r="F29" s="33">
        <v>6</v>
      </c>
      <c r="G29" s="51">
        <v>8</v>
      </c>
      <c r="H29" s="47">
        <f t="shared" si="1"/>
        <v>75</v>
      </c>
    </row>
    <row r="30" spans="1:8" ht="19.5" customHeight="1">
      <c r="A30" s="21">
        <v>18</v>
      </c>
      <c r="B30" s="22" t="s">
        <v>14</v>
      </c>
      <c r="C30" s="23"/>
      <c r="D30" s="23"/>
      <c r="E30" s="23"/>
      <c r="F30" s="24">
        <v>4</v>
      </c>
      <c r="G30" s="48">
        <v>5</v>
      </c>
      <c r="H30" s="49">
        <f t="shared" si="1"/>
        <v>80</v>
      </c>
    </row>
    <row r="31" spans="1:8" ht="19.5" customHeight="1">
      <c r="A31" s="21">
        <v>19</v>
      </c>
      <c r="B31" s="22" t="s">
        <v>15</v>
      </c>
      <c r="C31" s="23"/>
      <c r="D31" s="23"/>
      <c r="E31" s="23"/>
      <c r="F31" s="24">
        <v>4</v>
      </c>
      <c r="G31" s="48">
        <v>10</v>
      </c>
      <c r="H31" s="49">
        <f aca="true" t="shared" si="2" ref="H31:H44">F31*100/G31</f>
        <v>40</v>
      </c>
    </row>
    <row r="32" spans="1:8" ht="19.5" customHeight="1">
      <c r="A32" s="21">
        <v>20</v>
      </c>
      <c r="B32" s="22" t="s">
        <v>16</v>
      </c>
      <c r="C32" s="23"/>
      <c r="D32" s="23"/>
      <c r="E32" s="23"/>
      <c r="F32" s="24">
        <v>5</v>
      </c>
      <c r="G32" s="48">
        <v>10</v>
      </c>
      <c r="H32" s="49">
        <f t="shared" si="2"/>
        <v>50</v>
      </c>
    </row>
    <row r="33" spans="1:8" ht="19.5" customHeight="1">
      <c r="A33" s="27">
        <v>21</v>
      </c>
      <c r="B33" s="22" t="s">
        <v>17</v>
      </c>
      <c r="C33" s="23"/>
      <c r="D33" s="23"/>
      <c r="E33" s="23"/>
      <c r="F33" s="24">
        <f>SUM(F34:F35)</f>
        <v>7</v>
      </c>
      <c r="G33" s="48">
        <f>SUM(G34:G35)</f>
        <v>17</v>
      </c>
      <c r="H33" s="49">
        <f t="shared" si="2"/>
        <v>41.1764705882353</v>
      </c>
    </row>
    <row r="34" spans="1:8" ht="19.5" customHeight="1">
      <c r="A34" s="15"/>
      <c r="B34" s="29" t="s">
        <v>47</v>
      </c>
      <c r="C34" s="23"/>
      <c r="D34" s="23"/>
      <c r="E34" s="23"/>
      <c r="F34" s="150">
        <v>6</v>
      </c>
      <c r="G34" s="146">
        <v>15</v>
      </c>
      <c r="H34" s="147">
        <f t="shared" si="2"/>
        <v>40</v>
      </c>
    </row>
    <row r="35" spans="1:8" ht="19.5" customHeight="1">
      <c r="A35" s="30"/>
      <c r="B35" s="29" t="s">
        <v>48</v>
      </c>
      <c r="C35" s="23"/>
      <c r="D35" s="23"/>
      <c r="E35" s="23"/>
      <c r="F35" s="150">
        <v>1</v>
      </c>
      <c r="G35" s="146">
        <v>2</v>
      </c>
      <c r="H35" s="147">
        <f t="shared" si="2"/>
        <v>50</v>
      </c>
    </row>
    <row r="36" spans="1:8" ht="19.5" customHeight="1">
      <c r="A36" s="21">
        <v>22</v>
      </c>
      <c r="B36" s="22" t="s">
        <v>18</v>
      </c>
      <c r="C36" s="23"/>
      <c r="D36" s="23"/>
      <c r="E36" s="23"/>
      <c r="F36" s="24">
        <v>4</v>
      </c>
      <c r="G36" s="48">
        <v>7</v>
      </c>
      <c r="H36" s="49">
        <f t="shared" si="2"/>
        <v>57.142857142857146</v>
      </c>
    </row>
    <row r="37" spans="1:8" ht="19.5" customHeight="1">
      <c r="A37" s="21">
        <v>23</v>
      </c>
      <c r="B37" s="22" t="s">
        <v>19</v>
      </c>
      <c r="C37" s="23"/>
      <c r="D37" s="23"/>
      <c r="E37" s="23"/>
      <c r="F37" s="24">
        <v>8</v>
      </c>
      <c r="G37" s="48">
        <v>10</v>
      </c>
      <c r="H37" s="49">
        <f t="shared" si="2"/>
        <v>80</v>
      </c>
    </row>
    <row r="38" spans="1:8" ht="19.5" customHeight="1">
      <c r="A38" s="21">
        <v>24</v>
      </c>
      <c r="B38" s="22" t="s">
        <v>20</v>
      </c>
      <c r="C38" s="23"/>
      <c r="D38" s="23"/>
      <c r="E38" s="23"/>
      <c r="F38" s="24">
        <v>6</v>
      </c>
      <c r="G38" s="48">
        <v>7</v>
      </c>
      <c r="H38" s="49">
        <f t="shared" si="2"/>
        <v>85.71428571428571</v>
      </c>
    </row>
    <row r="39" spans="1:8" ht="19.5" customHeight="1">
      <c r="A39" s="21">
        <v>25</v>
      </c>
      <c r="B39" s="22" t="s">
        <v>21</v>
      </c>
      <c r="C39" s="23"/>
      <c r="D39" s="23"/>
      <c r="E39" s="23"/>
      <c r="F39" s="24">
        <v>11</v>
      </c>
      <c r="G39" s="48">
        <v>13</v>
      </c>
      <c r="H39" s="49">
        <f t="shared" si="2"/>
        <v>84.61538461538461</v>
      </c>
    </row>
    <row r="40" spans="1:8" ht="19.5" customHeight="1">
      <c r="A40" s="21">
        <v>26</v>
      </c>
      <c r="B40" s="22" t="s">
        <v>22</v>
      </c>
      <c r="C40" s="23"/>
      <c r="D40" s="23"/>
      <c r="E40" s="23"/>
      <c r="F40" s="24">
        <v>8</v>
      </c>
      <c r="G40" s="48">
        <v>11</v>
      </c>
      <c r="H40" s="49">
        <f t="shared" si="2"/>
        <v>72.72727272727273</v>
      </c>
    </row>
    <row r="41" spans="1:8" ht="19.5" customHeight="1">
      <c r="A41" s="21">
        <v>27</v>
      </c>
      <c r="B41" s="22" t="s">
        <v>23</v>
      </c>
      <c r="C41" s="23"/>
      <c r="D41" s="23"/>
      <c r="E41" s="23"/>
      <c r="F41" s="24">
        <v>4</v>
      </c>
      <c r="G41" s="48">
        <v>6</v>
      </c>
      <c r="H41" s="49">
        <f t="shared" si="2"/>
        <v>66.66666666666667</v>
      </c>
    </row>
    <row r="42" spans="1:8" ht="19.5" customHeight="1">
      <c r="A42" s="21">
        <v>28</v>
      </c>
      <c r="B42" s="22" t="s">
        <v>24</v>
      </c>
      <c r="C42" s="23"/>
      <c r="D42" s="23"/>
      <c r="E42" s="23"/>
      <c r="F42" s="24">
        <v>5</v>
      </c>
      <c r="G42" s="48">
        <v>9</v>
      </c>
      <c r="H42" s="49">
        <f t="shared" si="2"/>
        <v>55.55555555555556</v>
      </c>
    </row>
    <row r="43" spans="1:8" s="34" customFormat="1" ht="19.5" customHeight="1">
      <c r="A43" s="21">
        <v>29</v>
      </c>
      <c r="B43" s="22" t="s">
        <v>25</v>
      </c>
      <c r="C43" s="23"/>
      <c r="D43" s="23"/>
      <c r="E43" s="23"/>
      <c r="F43" s="24">
        <v>4</v>
      </c>
      <c r="G43" s="48">
        <v>7</v>
      </c>
      <c r="H43" s="49">
        <f t="shared" si="2"/>
        <v>57.142857142857146</v>
      </c>
    </row>
    <row r="44" spans="1:8" s="34" customFormat="1" ht="19.5" customHeight="1">
      <c r="A44" s="31">
        <v>30</v>
      </c>
      <c r="B44" s="32" t="s">
        <v>26</v>
      </c>
      <c r="C44" s="52"/>
      <c r="D44" s="52"/>
      <c r="E44" s="52"/>
      <c r="F44" s="53">
        <v>4</v>
      </c>
      <c r="G44" s="54">
        <v>7</v>
      </c>
      <c r="H44" s="49">
        <f t="shared" si="2"/>
        <v>57.142857142857146</v>
      </c>
    </row>
    <row r="45" spans="1:8" s="6" customFormat="1" ht="19.5" customHeight="1">
      <c r="A45" s="35" t="s">
        <v>35</v>
      </c>
      <c r="B45" s="55"/>
      <c r="C45" s="36"/>
      <c r="D45" s="36"/>
      <c r="E45" s="36"/>
      <c r="F45" s="37">
        <f>F29+F30+F31+F32+F33+F36+F37+F38+F39+F40+F41+F42+F43+F44</f>
        <v>80</v>
      </c>
      <c r="G45" s="56">
        <f>G29+G30+G31+G32+G33+G36+G37+G38+G39+G40+G41+G42+G43+G44</f>
        <v>127</v>
      </c>
      <c r="H45" s="38">
        <f>F45*100/G45</f>
        <v>62.99212598425197</v>
      </c>
    </row>
    <row r="46" spans="1:8" ht="19.5" customHeight="1">
      <c r="A46" s="57">
        <v>31</v>
      </c>
      <c r="B46" s="17" t="s">
        <v>27</v>
      </c>
      <c r="C46" s="17"/>
      <c r="D46" s="17"/>
      <c r="E46" s="17"/>
      <c r="F46" s="18">
        <v>3</v>
      </c>
      <c r="G46" s="58">
        <v>4</v>
      </c>
      <c r="H46" s="59">
        <f>F46*100/G46</f>
        <v>75</v>
      </c>
    </row>
    <row r="47" spans="1:8" ht="19.5" customHeight="1">
      <c r="A47" s="21">
        <v>32</v>
      </c>
      <c r="B47" s="23" t="s">
        <v>28</v>
      </c>
      <c r="C47" s="23"/>
      <c r="D47" s="23"/>
      <c r="E47" s="23"/>
      <c r="F47" s="24">
        <v>1</v>
      </c>
      <c r="G47" s="48">
        <v>4</v>
      </c>
      <c r="H47" s="49">
        <f>F47*100/G47</f>
        <v>25</v>
      </c>
    </row>
    <row r="48" spans="1:8" ht="19.5" customHeight="1">
      <c r="A48" s="27">
        <v>33</v>
      </c>
      <c r="B48" s="23" t="s">
        <v>57</v>
      </c>
      <c r="C48" s="23"/>
      <c r="D48" s="23"/>
      <c r="E48" s="23"/>
      <c r="F48" s="89">
        <f>SUM(F49:F52)</f>
        <v>8</v>
      </c>
      <c r="G48" s="48">
        <f>SUM(G49:G52)</f>
        <v>9</v>
      </c>
      <c r="H48" s="49">
        <f aca="true" t="shared" si="3" ref="H48:H55">F48*100/G48</f>
        <v>88.88888888888889</v>
      </c>
    </row>
    <row r="49" spans="1:8" ht="19.5" customHeight="1">
      <c r="A49" s="15"/>
      <c r="B49" s="22" t="s">
        <v>56</v>
      </c>
      <c r="C49" s="23"/>
      <c r="D49" s="23"/>
      <c r="E49" s="23"/>
      <c r="F49" s="145">
        <v>0</v>
      </c>
      <c r="G49" s="146">
        <v>2</v>
      </c>
      <c r="H49" s="147">
        <f t="shared" si="3"/>
        <v>0</v>
      </c>
    </row>
    <row r="50" spans="1:8" ht="19.5" customHeight="1">
      <c r="A50" s="15"/>
      <c r="B50" s="22" t="s">
        <v>49</v>
      </c>
      <c r="C50" s="23"/>
      <c r="D50" s="23"/>
      <c r="E50" s="23"/>
      <c r="F50" s="148">
        <v>3</v>
      </c>
      <c r="G50" s="146">
        <v>3</v>
      </c>
      <c r="H50" s="147">
        <f t="shared" si="3"/>
        <v>100</v>
      </c>
    </row>
    <row r="51" spans="1:8" ht="19.5" customHeight="1">
      <c r="A51" s="15"/>
      <c r="B51" s="23" t="s">
        <v>50</v>
      </c>
      <c r="C51" s="23"/>
      <c r="D51" s="23"/>
      <c r="E51" s="23"/>
      <c r="F51" s="145">
        <v>3</v>
      </c>
      <c r="G51" s="146">
        <v>3</v>
      </c>
      <c r="H51" s="147">
        <f t="shared" si="3"/>
        <v>100</v>
      </c>
    </row>
    <row r="52" spans="1:8" ht="19.5" customHeight="1">
      <c r="A52" s="15"/>
      <c r="B52" s="22" t="s">
        <v>51</v>
      </c>
      <c r="C52" s="22"/>
      <c r="D52" s="23"/>
      <c r="E52" s="23"/>
      <c r="F52" s="145">
        <v>2</v>
      </c>
      <c r="G52" s="149">
        <v>1</v>
      </c>
      <c r="H52" s="147">
        <f t="shared" si="3"/>
        <v>200</v>
      </c>
    </row>
    <row r="53" spans="1:8" ht="19.5" customHeight="1">
      <c r="A53" s="21">
        <v>34</v>
      </c>
      <c r="B53" s="23" t="s">
        <v>67</v>
      </c>
      <c r="C53" s="23"/>
      <c r="D53" s="23"/>
      <c r="E53" s="106"/>
      <c r="F53" s="128">
        <v>1</v>
      </c>
      <c r="G53" s="48">
        <v>2</v>
      </c>
      <c r="H53" s="49">
        <f t="shared" si="3"/>
        <v>50</v>
      </c>
    </row>
    <row r="54" spans="1:8" ht="19.5" customHeight="1">
      <c r="A54" s="30">
        <v>35</v>
      </c>
      <c r="B54" s="124" t="s">
        <v>78</v>
      </c>
      <c r="C54" s="125"/>
      <c r="D54" s="125"/>
      <c r="E54" s="125"/>
      <c r="F54" s="128">
        <v>0</v>
      </c>
      <c r="G54" s="115">
        <v>0</v>
      </c>
      <c r="H54" s="116">
        <v>0</v>
      </c>
    </row>
    <row r="55" spans="1:8" ht="19.5" customHeight="1">
      <c r="A55" s="105">
        <v>36</v>
      </c>
      <c r="B55" s="108" t="s">
        <v>79</v>
      </c>
      <c r="C55" s="109"/>
      <c r="D55" s="109"/>
      <c r="E55" s="109"/>
      <c r="F55" s="129">
        <v>0</v>
      </c>
      <c r="G55" s="126">
        <v>3</v>
      </c>
      <c r="H55" s="127">
        <f t="shared" si="3"/>
        <v>0</v>
      </c>
    </row>
    <row r="56" spans="1:8" ht="19.5" customHeight="1">
      <c r="A56" s="130" t="s">
        <v>36</v>
      </c>
      <c r="B56" s="131"/>
      <c r="C56" s="131"/>
      <c r="D56" s="131"/>
      <c r="E56" s="132"/>
      <c r="F56" s="90">
        <f>F46+F47+F48+F53+F54+F55</f>
        <v>13</v>
      </c>
      <c r="G56" s="56">
        <f>G46+G47+G48+G53+G54+G55</f>
        <v>22</v>
      </c>
      <c r="H56" s="60">
        <f>F56*100/G56</f>
        <v>59.09090909090909</v>
      </c>
    </row>
    <row r="57" spans="1:8" ht="21.75">
      <c r="A57" s="123">
        <v>37</v>
      </c>
      <c r="B57" s="22" t="s">
        <v>68</v>
      </c>
      <c r="C57" s="120"/>
      <c r="D57" s="120"/>
      <c r="E57" s="121"/>
      <c r="F57" s="123">
        <v>0</v>
      </c>
      <c r="G57" s="115">
        <v>4</v>
      </c>
      <c r="H57" s="102">
        <f aca="true" t="shared" si="4" ref="H57:H62">F57*100/G57</f>
        <v>0</v>
      </c>
    </row>
    <row r="58" spans="1:8" ht="19.5" customHeight="1">
      <c r="A58" s="21">
        <v>38</v>
      </c>
      <c r="B58" s="22" t="s">
        <v>69</v>
      </c>
      <c r="C58" s="23"/>
      <c r="D58" s="23"/>
      <c r="E58" s="106"/>
      <c r="F58" s="41">
        <v>0</v>
      </c>
      <c r="G58" s="115">
        <v>3</v>
      </c>
      <c r="H58" s="102">
        <f t="shared" si="4"/>
        <v>0</v>
      </c>
    </row>
    <row r="59" spans="1:8" ht="19.5" customHeight="1">
      <c r="A59" s="21">
        <v>39</v>
      </c>
      <c r="B59" s="23" t="s">
        <v>65</v>
      </c>
      <c r="C59" s="23"/>
      <c r="D59" s="23"/>
      <c r="E59" s="23"/>
      <c r="F59" s="41">
        <v>2</v>
      </c>
      <c r="G59" s="115">
        <v>7</v>
      </c>
      <c r="H59" s="102">
        <f t="shared" si="4"/>
        <v>28.571428571428573</v>
      </c>
    </row>
    <row r="60" spans="1:8" ht="21.75">
      <c r="A60" s="122">
        <v>40</v>
      </c>
      <c r="B60" s="22" t="s">
        <v>70</v>
      </c>
      <c r="C60" s="117"/>
      <c r="D60" s="118"/>
      <c r="E60" s="119"/>
      <c r="F60" s="122">
        <v>1</v>
      </c>
      <c r="G60" s="115">
        <v>3</v>
      </c>
      <c r="H60" s="102">
        <f t="shared" si="4"/>
        <v>33.333333333333336</v>
      </c>
    </row>
    <row r="61" spans="1:8" ht="19.5" customHeight="1">
      <c r="A61" s="21">
        <v>41</v>
      </c>
      <c r="B61" s="23" t="s">
        <v>64</v>
      </c>
      <c r="C61" s="23"/>
      <c r="D61" s="23"/>
      <c r="E61" s="23"/>
      <c r="F61" s="41">
        <v>1</v>
      </c>
      <c r="G61" s="115">
        <v>3</v>
      </c>
      <c r="H61" s="102">
        <f t="shared" si="4"/>
        <v>33.333333333333336</v>
      </c>
    </row>
    <row r="62" spans="1:8" ht="19.5" customHeight="1">
      <c r="A62" s="21">
        <v>42</v>
      </c>
      <c r="B62" s="114" t="s">
        <v>63</v>
      </c>
      <c r="C62" s="114"/>
      <c r="D62" s="114"/>
      <c r="E62" s="114"/>
      <c r="F62" s="41">
        <v>1</v>
      </c>
      <c r="G62" s="115">
        <v>4</v>
      </c>
      <c r="H62" s="116">
        <f t="shared" si="4"/>
        <v>25</v>
      </c>
    </row>
    <row r="63" spans="1:8" s="6" customFormat="1" ht="19.5" customHeight="1">
      <c r="A63" s="99" t="s">
        <v>52</v>
      </c>
      <c r="B63" s="103"/>
      <c r="C63" s="35"/>
      <c r="D63" s="36"/>
      <c r="E63" s="98"/>
      <c r="F63" s="37">
        <f>SUM(F58:F62)</f>
        <v>5</v>
      </c>
      <c r="G63" s="104">
        <f>SUM(G57:G62)</f>
        <v>24</v>
      </c>
      <c r="H63" s="101">
        <f>F63*100/G63</f>
        <v>20.833333333333332</v>
      </c>
    </row>
    <row r="64" spans="1:8" s="6" customFormat="1" ht="19.5" customHeight="1">
      <c r="A64" s="35" t="s">
        <v>37</v>
      </c>
      <c r="B64" s="55"/>
      <c r="C64" s="62"/>
      <c r="D64" s="62"/>
      <c r="E64" s="62"/>
      <c r="F64" s="37">
        <f>F18+F23+F28+F45+F56+F63</f>
        <v>216</v>
      </c>
      <c r="G64" s="63">
        <f>G63+G56+G45+G28+G23+G18</f>
        <v>331</v>
      </c>
      <c r="H64" s="61">
        <f>F64*100/G64</f>
        <v>65.25679758308156</v>
      </c>
    </row>
    <row r="65" spans="1:8" s="6" customFormat="1" ht="3" customHeight="1">
      <c r="A65" s="64"/>
      <c r="B65" s="65"/>
      <c r="C65" s="66"/>
      <c r="D65" s="66"/>
      <c r="E65" s="66"/>
      <c r="F65" s="67"/>
      <c r="G65" s="68"/>
      <c r="H65" s="69"/>
    </row>
    <row r="66" spans="1:8" ht="19.5" customHeight="1">
      <c r="A66" s="70" t="s">
        <v>38</v>
      </c>
      <c r="B66" s="71" t="s">
        <v>55</v>
      </c>
      <c r="C66" s="70"/>
      <c r="D66" s="72"/>
      <c r="E66" s="72"/>
      <c r="F66" s="73"/>
      <c r="G66" s="74"/>
      <c r="H66" s="74"/>
    </row>
    <row r="67" spans="1:8" ht="19.5" customHeight="1">
      <c r="A67" s="71" t="s">
        <v>39</v>
      </c>
      <c r="B67" s="71" t="s">
        <v>60</v>
      </c>
      <c r="C67" s="70"/>
      <c r="D67" s="72"/>
      <c r="E67" s="72"/>
      <c r="F67" s="73"/>
      <c r="G67" s="74"/>
      <c r="H67" s="74"/>
    </row>
    <row r="68" spans="1:16" s="85" customFormat="1" ht="19.5" customHeight="1">
      <c r="A68" s="75"/>
      <c r="B68" s="76" t="s">
        <v>53</v>
      </c>
      <c r="C68" s="77"/>
      <c r="D68" s="78"/>
      <c r="E68" s="79"/>
      <c r="F68" s="79"/>
      <c r="G68" s="80"/>
      <c r="H68" s="81"/>
      <c r="I68" s="82"/>
      <c r="J68" s="80"/>
      <c r="K68" s="80"/>
      <c r="L68" s="80"/>
      <c r="M68" s="83"/>
      <c r="N68" s="84"/>
      <c r="O68" s="84"/>
      <c r="P68" s="80"/>
    </row>
    <row r="69" spans="1:9" s="97" customFormat="1" ht="67.5" customHeight="1">
      <c r="A69" s="91" t="s">
        <v>71</v>
      </c>
      <c r="B69" s="86"/>
      <c r="C69" s="92"/>
      <c r="D69" s="93"/>
      <c r="F69" s="88" t="s">
        <v>75</v>
      </c>
      <c r="H69" s="95"/>
      <c r="I69" s="96"/>
    </row>
    <row r="70" spans="1:9" s="97" customFormat="1" ht="21.75" customHeight="1">
      <c r="A70" s="91" t="s">
        <v>72</v>
      </c>
      <c r="B70" s="86"/>
      <c r="C70" s="87"/>
      <c r="D70" s="93" t="s">
        <v>73</v>
      </c>
      <c r="F70" s="88" t="s">
        <v>76</v>
      </c>
      <c r="H70" s="96"/>
      <c r="I70" s="96"/>
    </row>
    <row r="71" spans="1:9" s="97" customFormat="1" ht="21.75" customHeight="1">
      <c r="A71" s="91" t="s">
        <v>74</v>
      </c>
      <c r="B71" s="86"/>
      <c r="C71" s="87"/>
      <c r="F71" s="93" t="s">
        <v>77</v>
      </c>
      <c r="H71" s="87"/>
      <c r="I71" s="94"/>
    </row>
    <row r="72" spans="1:6" ht="17.25" customHeight="1">
      <c r="A72" s="86"/>
      <c r="B72" s="86"/>
      <c r="C72" s="86"/>
      <c r="D72" s="88"/>
      <c r="E72" s="86"/>
      <c r="F72" s="86"/>
    </row>
    <row r="73" spans="1:6" ht="18" customHeight="1">
      <c r="A73" s="86"/>
      <c r="B73" s="86"/>
      <c r="C73" s="86"/>
      <c r="D73" s="88"/>
      <c r="E73" s="86"/>
      <c r="F73" s="86"/>
    </row>
  </sheetData>
  <sheetProtection/>
  <mergeCells count="5">
    <mergeCell ref="A56:E56"/>
    <mergeCell ref="A4:A5"/>
    <mergeCell ref="B4:E5"/>
    <mergeCell ref="A18:E18"/>
    <mergeCell ref="A23:E23"/>
  </mergeCells>
  <printOptions horizontalCentered="1"/>
  <pageMargins left="0.43" right="0.11811023622047245" top="0.7086614173228347" bottom="0.5905511811023623" header="0.2755905511811024" footer="0.2755905511811024"/>
  <pageSetup horizontalDpi="600" verticalDpi="600" orientation="portrait" paperSize="9" scale="90" r:id="rId1"/>
  <headerFooter alignWithMargins="0">
    <oddHeader>&amp;R&amp;"Cordia New,Bold"สบวพ. 4.3.4</oddHeader>
    <oddFooter>&amp;L&amp;"Cordia New,Regular"&amp;9&amp;Z&amp;F\&amp;A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0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</dc:creator>
  <cp:keywords/>
  <dc:description/>
  <cp:lastModifiedBy>FasterUser</cp:lastModifiedBy>
  <cp:lastPrinted>2012-05-31T03:32:20Z</cp:lastPrinted>
  <dcterms:created xsi:type="dcterms:W3CDTF">2008-05-25T05:12:33Z</dcterms:created>
  <dcterms:modified xsi:type="dcterms:W3CDTF">2012-05-31T03:32:22Z</dcterms:modified>
  <cp:category/>
  <cp:version/>
  <cp:contentType/>
  <cp:contentStatus/>
</cp:coreProperties>
</file>