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71" windowWidth="14250" windowHeight="9435" tabRatio="436" activeTab="0"/>
  </bookViews>
  <sheets>
    <sheet name="ตารางที่ 11.4.1" sheetId="1" r:id="rId1"/>
    <sheet name="Sheet1" sheetId="2" r:id="rId2"/>
  </sheets>
  <definedNames>
    <definedName name="_xlnm.Print_Area" localSheetId="0">'ตารางที่ 11.4.1'!$A$1:$N$253</definedName>
    <definedName name="_xlnm.Print_Titles" localSheetId="0">'ตารางที่ 11.4.1'!$3:$4</definedName>
  </definedNames>
  <calcPr fullCalcOnLoad="1"/>
</workbook>
</file>

<file path=xl/sharedStrings.xml><?xml version="1.0" encoding="utf-8"?>
<sst xmlns="http://schemas.openxmlformats.org/spreadsheetml/2006/main" count="938" uniqueCount="530">
  <si>
    <t>ลำดับที่</t>
  </si>
  <si>
    <t>คะแนน</t>
  </si>
  <si>
    <t>กลุ่มเป้าหมาย</t>
  </si>
  <si>
    <t>จำนวน</t>
  </si>
  <si>
    <t>(ประเภท)</t>
  </si>
  <si>
    <t>คะแนนอิงเกณฑ์การประเมิน</t>
  </si>
  <si>
    <t>สถานที่จัด</t>
  </si>
  <si>
    <t>ความพึงพอใจ</t>
  </si>
  <si>
    <t>ง.</t>
  </si>
  <si>
    <t>ค.</t>
  </si>
  <si>
    <t>ข.</t>
  </si>
  <si>
    <t>ก.</t>
  </si>
  <si>
    <t>ชื่อโครงการ / ชื่อหลักสูตร / ชื่อเรื่อง / ชื่อกิจกรรม</t>
  </si>
  <si>
    <t>วันที่ดำเนินการ</t>
  </si>
  <si>
    <t>ผศ.ดร.เรณู ขำเลิศ</t>
  </si>
  <si>
    <t>อ.ดร.อัศจรรย์ สุขธำรง  นายชยพล คติการ</t>
  </si>
  <si>
    <t xml:space="preserve">                      =  ค่าเฉลี่ยโครงการ/กิจกรรมที่  i  (คะแนนเต็ม 5)</t>
  </si>
  <si>
    <t xml:space="preserve">               n     =  จำนวนคนที่ตอบแบบสอบถามของโครงการ/กิจกรรมที่ i</t>
  </si>
  <si>
    <t>การให้คำปรึกษาด้านเทคโนโลยี (เบื้องต้น) จำนวน   7   กิจกรรม/ โครงการ</t>
  </si>
  <si>
    <t>ผู้เข้าร่วม (ราย)</t>
  </si>
  <si>
    <t>การจัดการเพื่อการเพิ่มผลผลิตมันสำปะหลัง</t>
  </si>
  <si>
    <t>มหาวิทยาลัยเทคโนโลยีสุรนารี</t>
  </si>
  <si>
    <t>เกษตรกร ต.หินลาด จ.พิษณุโลก</t>
  </si>
  <si>
    <t>การใช้หินฝุ่นและการจัดการเพิ่อการปลูกมันสำปะหลังอย่างยั่งยืน</t>
  </si>
  <si>
    <t>14-15 มกราคม 2555</t>
  </si>
  <si>
    <t>เกษตรกรและผู้สนใจทั่วไป</t>
  </si>
  <si>
    <t>หลักสูตรการเพิ่มผลผลิตมันสำปะหลัง</t>
  </si>
  <si>
    <t>มูลนิธิศุภนิมิตแห่งประเทศไทย</t>
  </si>
  <si>
    <t>การถ่ายทอดเทคโนโลยี เรื่อง หลักการเพิ่มมูลค่าและผลผลิตทางการเกษตร</t>
  </si>
  <si>
    <t>จ.นครราชสีมา</t>
  </si>
  <si>
    <t>เกษตรกร ต.ไพล อ.ลำทะเมนชัย</t>
  </si>
  <si>
    <t>-</t>
  </si>
  <si>
    <t>การถ่ายทอดเทคโนโลยี เรื่อง การจัดการระบบน้ำเพื่อเพิ่มผลผลิตทางการเกษตร</t>
  </si>
  <si>
    <t>27-28 มิถุนายน 2554</t>
  </si>
  <si>
    <t>เกษตรกรและบุคคลทั่วไป</t>
  </si>
  <si>
    <t>การถ่ายทอดเทคโนโลยี เรื่อง การผสมปุ๋ยเคมีใช้เอง</t>
  </si>
  <si>
    <t>เกษตรกร อบต.สุรนารี</t>
  </si>
  <si>
    <t>การถ่ายทอดเทคโนโลยี เรื่อง น้ำหมักชีวภาพเพื่อใช้ทำความสะอาด</t>
  </si>
  <si>
    <t>กลุ่มแม่บ้าน, OTOP, อื่นๆ</t>
  </si>
  <si>
    <t xml:space="preserve"> เสวนาหัวข้อ “เกษตรอินทรีย์วิถีคนรุ่นใหม่ ตอน “ฉันจะเป็นชาวนา”</t>
  </si>
  <si>
    <t xml:space="preserve">ผู้เข้าร่วมกิจกรรม go green go organic </t>
  </si>
  <si>
    <t>เสวนาหัวข้อ “ทำไมต้อง organic” เกษตรกรอยากเล่า</t>
  </si>
  <si>
    <t>เสวนาหัวข้อ “นวัตกรรมการลงแขกดำนาแบบร่วมสมัย”</t>
  </si>
  <si>
    <t>แลกเปลี่ยนเรียนรู้หัวข้อ “บูรณาการองค์ความรู้สากลสู่แปลงนา”</t>
  </si>
  <si>
    <t>เสวนาหัวข้อ “อาหารเป็นยาและการรักษาออฟฟิศซินโดรม”</t>
  </si>
  <si>
    <t>เสวนาหัวข้อ “เกษตรอินทรีย์หัวใจที่ปรารถนาดีต่อโลก”</t>
  </si>
  <si>
    <t>เสวนาหัวข้อ “เกษตรประณีต 1 ไร่ ไม่ยากจน”</t>
  </si>
  <si>
    <t>กิจกรรมสาธิต “การทำอาหารเพื่อสุขภาพข้าวห่อใบบัว”</t>
  </si>
  <si>
    <t>กิจกรรมสาธิต “การทำน้ำหมักชีวภาพเพื่อทำความสะอาด”</t>
  </si>
  <si>
    <t>เล่าสู่กันฟังหัวข้อ “การเตรียมตัวสู่การทำเกษตรอินทรีย์”</t>
  </si>
  <si>
    <t>ผู้สนใจทั่วไป</t>
  </si>
  <si>
    <t>การถ่ายทอดเทคโนโลยีด้วยกิจกรรมค่าย "เกษตรอินทรีย์ DNA ของเด็กยุคใหม่"</t>
  </si>
  <si>
    <t>นักเรียน รร.บ้านนากลาง ต.บ่อปลาทอง</t>
  </si>
  <si>
    <t xml:space="preserve">การประชุม STI2U ปี2 “กู้วิกฤต พิชิตชัยชนะด้วย วทน.”
</t>
  </si>
  <si>
    <t>18 สิงหาคม 2554</t>
  </si>
  <si>
    <t>ทุกภาคส่วนที่เกี่ยวกับยุทธศาสตร์เรื่องมันสำปะหลัง</t>
  </si>
  <si>
    <t>การถ่ายทอดเทคโนโลยีเรื่อง การจัดการระบบน้ำเพื่อเพิ่มผลผลิตทางการเกษตร</t>
  </si>
  <si>
    <t>10-11 พ.ย. 54</t>
  </si>
  <si>
    <t>ศูนย์เรียนรู้ IRPC จ.ระยอง</t>
  </si>
  <si>
    <t>ลงพื้นที่ให้คำปรึกษาและแก้ไขปัญหา เรื่อง การปลูกพืชไม่ใช้ดิน ในพื้นที่หลังน้ำท่วม</t>
  </si>
  <si>
    <t>12, 24 ม.ค.55 และ 1, 15 ก.พ.55</t>
  </si>
  <si>
    <t>จ.พระนครศรีอยุธยา</t>
  </si>
  <si>
    <t>กลุ่มเกษตรกร อ.บางไทร</t>
  </si>
  <si>
    <t>การลงพื้นที่ถ่ายทอดเทคโนโลยีและสาธิตการใช้งานเครื่องกำจัดลูกน้ำยุง</t>
  </si>
  <si>
    <t>กรุงเทพฯและปริมณฑล</t>
  </si>
  <si>
    <t>ชุมชนเป้าหมาย 40 ชุมชน</t>
  </si>
  <si>
    <t>โครงการสวนครัวน้ำหยดเพื่อน้อง (ถ่ายทอดเทคโนโลยี)</t>
  </si>
  <si>
    <t>21-22 มกราคม 2556</t>
  </si>
  <si>
    <t>จ.บุรีรัมย์</t>
  </si>
  <si>
    <t>รร.บ้านหนองตะครอง, รร.บ้านส้มป่อย จ.บุรีรัมย์</t>
  </si>
  <si>
    <t>รร.สะแกราช,รร.สมเด็จพระธีรญาณฯ ปักธงชัย</t>
  </si>
  <si>
    <t>อบรมเชิงปฏิบัติการหลักสูตร "การพัฒนาผลิตภัณฑ์จักสานจากไม่ไผ่เพื่อสร้างมูลค่าเพิ่ม"</t>
  </si>
  <si>
    <t>20-21 กุมภาพันธ์ 2555</t>
  </si>
  <si>
    <t>กลุ่มจักสานไม้ไผ่บ้านด่านคนคบ อ.โนนสูง</t>
  </si>
  <si>
    <t>จัดกิจกรรมการลงนามระหว่างผู้ซื้อและผู้เลี้ยงโคเนื้อพันธุ์โคราชวากิว</t>
  </si>
  <si>
    <t>กลุ่มผู้เลี้ยงโคเนื้อพันธุ์โคราชวากิว จ.สุรินทร์</t>
  </si>
  <si>
    <t>ร่วมจัดนิทรรศการนวัตกรรมการเกษตร 3G3R ในงานพืชสวนโลกฯ จ.เชียงใหม่</t>
  </si>
  <si>
    <t>22-26 กุมภาพันธ์ 2555</t>
  </si>
  <si>
    <t>จ.เชียงใหม่</t>
  </si>
  <si>
    <t>ผู้สนในทั่วไป</t>
  </si>
  <si>
    <t>จัดอบรมเชิงปฏิบัติการหลักสูตร "การผลิตผักอินทรีย์สำหรับ Farmer Market"</t>
  </si>
  <si>
    <t>28-29 กุมภาพันธ์ 2555</t>
  </si>
  <si>
    <t>สหกรณ์การเกษตรลำพระเพลิง  จ.นครราชสีมา</t>
  </si>
  <si>
    <t>สมาชิกของสหกรณ์การเกษตรลำพระเพลิง จำกัด</t>
  </si>
  <si>
    <t>29 -30 มีนาคม 2555</t>
  </si>
  <si>
    <t>สัมมนางาน "RFID Thailand Road Show #2"</t>
  </si>
  <si>
    <t>นครราชสีมา</t>
  </si>
  <si>
    <t>ผู้ประกอบการ/ผู้สนใจทั่วไป</t>
  </si>
  <si>
    <t>สัมมนา "การพัฒนาสินค้าออร์แกนิคสู่ตลาดอาเซียน"</t>
  </si>
  <si>
    <t>Road Show iTAP ณ มทร.อิสาน</t>
  </si>
  <si>
    <t>อบรม"ทิศทางการพัฒนาอุตสาหกรรมอาหารไทยเพื่อการแข่งขันในตลาดโลก"</t>
  </si>
  <si>
    <t>การผลิตปุ๋ยอินทรีย์ และปุ๋ยอินทรีย์เคมี</t>
  </si>
  <si>
    <t>4 พฤษภาคม 2554</t>
  </si>
  <si>
    <t>นายสุบิน พันเลิศจำนรรจ์ กรรมการผู้จัดการ     และทีมงาน บริษัท ไบโอ เวย์ จำกัด</t>
  </si>
  <si>
    <t>การสืบค้นข้อมูลและการจัดเตรียมคำขอรับสิทธิบัตร/อนุสิทธิบัตร</t>
  </si>
  <si>
    <t>11 พฤษภาคม 2554</t>
  </si>
  <si>
    <t>อาจารย์ นักศึกษา และผู้ช่วยวิจัย</t>
  </si>
  <si>
    <t>26 พฤษภาคม 2554</t>
  </si>
  <si>
    <t>เอกชน (ผู้รับอนุญาตใช้สิทธิในเทคโนโลยี)</t>
  </si>
  <si>
    <t>บรรยายรายวิชา 205378การจัดการทรัพย์สินทางปัญญา</t>
  </si>
  <si>
    <t>ภาคเรียนที่ 1  ปีการศึกษา 2554</t>
  </si>
  <si>
    <t>นักศึกษา</t>
  </si>
  <si>
    <t xml:space="preserve"> -</t>
  </si>
  <si>
    <t>อบรมเทคนิคการจดสิทธิบัตรสิ่งประดิษฐ์เบื้องต้น</t>
  </si>
  <si>
    <t>22 มิถุนายน 2554</t>
  </si>
  <si>
    <t>วิทยาลัยเทคนิค นครราชสีมา</t>
  </si>
  <si>
    <t>อาจารย์และนักเรียน</t>
  </si>
  <si>
    <t xml:space="preserve">บรรยายรายวิชา 533689 Industrial Engineering Seminar I </t>
  </si>
  <si>
    <t>12 และ 17 มิถุนายน 2554</t>
  </si>
  <si>
    <t xml:space="preserve">21 พฤศจิกายน 2554 </t>
  </si>
  <si>
    <t>บุคลากรในโครงการ E85</t>
  </si>
  <si>
    <t>การปาฐกถาพิเศษหัวข้อ“มทส. กับการพัฒนาของ SMEs ไทย”</t>
  </si>
  <si>
    <t xml:space="preserve">23 พฤศจิกายน 2554 </t>
  </si>
  <si>
    <t>โรงแรมสีมาธานี</t>
  </si>
  <si>
    <t>ภาครัฐและเอกชน และผู้สนใจทั่วไป</t>
  </si>
  <si>
    <t>การเสวนา  “เส้นทางและโอกาสทางการค้าภายใต้ประชาคมเศรษฐกิจอาเซียน (AEC)”</t>
  </si>
  <si>
    <t>24 พฤศจิกายน 2554</t>
  </si>
  <si>
    <t>29 พฤศจิกายน 2554</t>
  </si>
  <si>
    <t>การอบรม เรื่อง ความรู้เบื้องต้นด้านทรัพย์สินทางปัญญา</t>
  </si>
  <si>
    <t>13 ธันวาคม 2554</t>
  </si>
  <si>
    <t>บุคลากรศูนย์เครื่องมือ</t>
  </si>
  <si>
    <t>การอบรม เรื่อง ทรัพย์สินทางปัญญามีกี่ประเภท...เกี่ยวข้องกับการทำงานจริงหรือ?</t>
  </si>
  <si>
    <t>14 ธันวาคม 2554</t>
  </si>
  <si>
    <t>อาจารย์ บุคลากร และนักศึกษา</t>
  </si>
  <si>
    <t xml:space="preserve">บรรยายรายวิชา 205202 ผู้ประกอบการและการสร้างธุรกิจใหม่ </t>
  </si>
  <si>
    <t>17 มกราคม 2555</t>
  </si>
  <si>
    <t>จัดการประชุมผู้ประกอบการภายในโครงการและการแลกเปลี่ยนประสบการณ์การจดทะเบียนนิติบุคคล</t>
  </si>
  <si>
    <t>19 มกราคม 2555</t>
  </si>
  <si>
    <t>ผู้เข้าร่วมบ่มเพาะธุรกิจ</t>
  </si>
  <si>
    <t xml:space="preserve">31 มกราคม 2555 </t>
  </si>
  <si>
    <t xml:space="preserve">บุคลากร SUTSP และนักศึกษาช่วยงานจาก BKCU </t>
  </si>
  <si>
    <t xml:space="preserve">อบรม เรื่อง ความรู้เบื้องต้นเกี่ยวกับทรัพย์สินทางปัญญา </t>
  </si>
  <si>
    <t>21 กุมภาพันธ์ 255</t>
  </si>
  <si>
    <t>อาจารย์ และนักศึกษา</t>
  </si>
  <si>
    <t>22-23 กุมภาพันธ์ 2554</t>
  </si>
  <si>
    <t>23 กุมภาพันธ์ 255</t>
  </si>
  <si>
    <t>24 กุมภาพันธ์ 2554</t>
  </si>
  <si>
    <t xml:space="preserve">บรรยายรายวิชา 435305 Product Design and Manufacturing </t>
  </si>
  <si>
    <t>อบรม เรื่อง การสืบค้นการสืบค้นข้อมูลสิทธิบัตร/อนุสิทธิบัตรจากฐานข้อมูลสิทธิบัตรไทยและต่างประเทศ และการจัดเตรียมและเขียนคำขอรับสิทธิบัตร/อนุสิทธิบัตร</t>
  </si>
  <si>
    <t>อาจารย์ และโรงพยาบาลกรุงเทพราชสีมา</t>
  </si>
  <si>
    <t>ภาคเอกชน (Glaxosmithkline (China) R&amp;D Co.Ltd.,</t>
  </si>
  <si>
    <t xml:space="preserve">กิจกรรมโครงการเจ้าสัวน้อยรุ่นที่ 6 </t>
  </si>
  <si>
    <t>มกราคม - มีนาคม 2555</t>
  </si>
  <si>
    <t>สมาชิกชมรมนักศึกษาผู้ประกอบการ</t>
  </si>
  <si>
    <t>มทส. และศูนย์เครื่องมือ 6</t>
  </si>
  <si>
    <t xml:space="preserve"> มหาวิทยาลัยเทคโนโลยีสุรนารี</t>
  </si>
  <si>
    <t>23 มี.ค. 54 - 23 มี.ค. 55</t>
  </si>
  <si>
    <t>ให้บริการคำปรึกษาและแก้ปัญหาเฉพาะด้าน</t>
  </si>
  <si>
    <t>1 พ.ค. 54 - 30 เม.ย. 55</t>
  </si>
  <si>
    <t>ให้บริการคำปรึกษาและแก้ปัญหาในพื้นที่เกษตรกร</t>
  </si>
  <si>
    <t>ให้บริการคำปรึกษาและบริการข้อมูลด้านเทคโนโลยี</t>
  </si>
  <si>
    <t>1 พ.ค. 53 - 30 ก.ย. 54</t>
  </si>
  <si>
    <t>บุคคลทั่วไป</t>
  </si>
  <si>
    <t>การให้คำปรึกษาด้านทรัพย์สินทางปัญญา</t>
  </si>
  <si>
    <t>สำนักงานอุทยานวิทยาศาสร์ มทส.</t>
  </si>
  <si>
    <t>คณาจารย์  บุคลากร นักศึกษา และผู้สนใจทั่วไป</t>
  </si>
  <si>
    <t>ภาคเอกชน ผู้ประกอบการและผู้สนใจทั่วไป</t>
  </si>
  <si>
    <t>การให้คำปรึกษาด้านธุรกิจเบื้องต้น</t>
  </si>
  <si>
    <t>การเข้าเยี่ยมโรงงานครั้งแรก (First Visit) เพื่อวิเคราะห์ปัญหาโดย ITA</t>
  </si>
  <si>
    <t>สถานประกอบการ</t>
  </si>
  <si>
    <t>ภาคอุตสาหกรรมและผู้ประกอบกร</t>
  </si>
  <si>
    <t>การวิเคราะห์ปัญหาทางเทคนิค (iTAP - Prelim)</t>
  </si>
  <si>
    <t>สมุทรปราการ</t>
  </si>
  <si>
    <t>บจก.MP Mec</t>
  </si>
  <si>
    <t>บจก.เยนเนอรัลฟู้ดส์ (คก.2)</t>
  </si>
  <si>
    <t xml:space="preserve">บจก.โมเดอร์นฟอร์ม </t>
  </si>
  <si>
    <t>สระบุรี</t>
  </si>
  <si>
    <t>บจก.เอกรัฐ บริการ</t>
  </si>
  <si>
    <t xml:space="preserve">สระบุรี
</t>
  </si>
  <si>
    <t>บจก.เอกรัฐโปรดักส์</t>
  </si>
  <si>
    <t>ร้านคิดถึง</t>
  </si>
  <si>
    <t>นครปฐม</t>
  </si>
  <si>
    <t>หจก.ฟีดมาร์ท</t>
  </si>
  <si>
    <t>ไร่ปวริศ</t>
  </si>
  <si>
    <t xml:space="preserve">บจก.ธนาภัทรฟู้ดส์ </t>
  </si>
  <si>
    <t>บจก.เตียหงี่เฮียง</t>
  </si>
  <si>
    <t>นนทบุรี</t>
  </si>
  <si>
    <t xml:space="preserve">บจก.ปั้นข้าว </t>
  </si>
  <si>
    <t>สมุทรสาคร</t>
  </si>
  <si>
    <t>บจก.บีอีซี เทรดดิ้ง</t>
  </si>
  <si>
    <t>บจก.สันติภาพฮั่วเพ้ง</t>
  </si>
  <si>
    <t>ยโสธร</t>
  </si>
  <si>
    <t xml:space="preserve">บจก.ไทยสมาร์ทไลฟ์ </t>
  </si>
  <si>
    <t>จันทบุรี</t>
  </si>
  <si>
    <t xml:space="preserve">บจก.พีที จันทบุรี </t>
  </si>
  <si>
    <t>ปทุมธานี</t>
  </si>
  <si>
    <t xml:space="preserve">บจก.เอดวานซ์ มีท แฟรบริคเคชั่น </t>
  </si>
  <si>
    <t xml:space="preserve">หจก.โรงสีธัญญรุ่งเรืองชัย </t>
  </si>
  <si>
    <t>ปราจีนบุรี</t>
  </si>
  <si>
    <t xml:space="preserve">บจก.ฮาวาย อินดรัสทรี </t>
  </si>
  <si>
    <t>เชียงราย</t>
  </si>
  <si>
    <t>บจก.เอฟบี ฟู้ดเวอร์วิส</t>
  </si>
  <si>
    <t>โรงสีเบญจวรรณ</t>
  </si>
  <si>
    <t>บจก.สตาร์ฟู้ดส์ อินดรัสทรี</t>
  </si>
  <si>
    <t>บกจ.พัฒนาการตลาดปลป่น</t>
  </si>
  <si>
    <t>กรุงเทพ</t>
  </si>
  <si>
    <t>บจก.โกลเด้นเมด</t>
  </si>
  <si>
    <t>กรุงเทพฯ</t>
  </si>
  <si>
    <t>บจก.นู้ดเดิ้ลรัชดา</t>
  </si>
  <si>
    <t>บจก.โชคอนันท์ เกรทคูล</t>
  </si>
  <si>
    <t>บจก.แอดวานซ์ มีท โปรดักส์</t>
  </si>
  <si>
    <t>บจก.อาหารสัตว์ไทย สระบุรี</t>
  </si>
  <si>
    <t>สถานีรีไซเคิลวงษ์พาณิชย์ สูงเนิน</t>
  </si>
  <si>
    <t>โรงสีกิจเจริญ ยโสธร</t>
  </si>
  <si>
    <t>บจก.เอ็น ไอ ซี แป้งมันสำเร็จรูป</t>
  </si>
  <si>
    <t>หจก. ดีดีนอร์ทอีสท์</t>
  </si>
  <si>
    <t>บจก.โรงสีกิจเจริญยโสธร</t>
  </si>
  <si>
    <t>ขอนแก่น</t>
  </si>
  <si>
    <t>บจก.ขอนแก่นไทยอะโกร คลีลอร์ แอนด์ซัพพลาย</t>
  </si>
  <si>
    <t>สหกรณ์การเกษตรลำพระเพลิง</t>
  </si>
  <si>
    <t>กาญจนบุรี</t>
  </si>
  <si>
    <t>บจก.เซ็นทรัล อินเตอร์ฟู้ดส์</t>
  </si>
  <si>
    <t>ชัยภูมิ</t>
  </si>
  <si>
    <t>สกรณ์โคนมจังหวัดชัยภูมิ จำกัด</t>
  </si>
  <si>
    <t>วิสาหกิจชุมชนผู้เลี้ยงโคนมปากช่อง</t>
  </si>
  <si>
    <t>หจก.Wholsome three International</t>
  </si>
  <si>
    <t>สมุทรสงคราม</t>
  </si>
  <si>
    <t>บจก.เอเชียติก</t>
  </si>
  <si>
    <t>อยุธยา</t>
  </si>
  <si>
    <t>บจก.นาวิต้า</t>
  </si>
  <si>
    <t>บจก.ออร์แกนิคฟาร์ม</t>
  </si>
  <si>
    <t>บจก.ไฮเทคไบโอ คก.1</t>
  </si>
  <si>
    <t>บจก.ไฮเทคไบโอ คก.2</t>
  </si>
  <si>
    <t>หนองคาย</t>
  </si>
  <si>
    <t>บจก.อิบอมเบย์</t>
  </si>
  <si>
    <t xml:space="preserve">คณะบุคคลบ้านไร่ปวริศ </t>
  </si>
  <si>
    <t>บุรีรัมย์</t>
  </si>
  <si>
    <t>โรงน้ำตาลบุรีรัมย์ (Pakage)</t>
  </si>
  <si>
    <t>บจก.แดรี่โฮม</t>
  </si>
  <si>
    <t>โรงน้ำตาลบุรีรัมย์ (ดินและปุ๋ย)</t>
  </si>
  <si>
    <t>ร้อยเอ็ด</t>
  </si>
  <si>
    <t>บจก.สถานีรีไซเคิลวงษ์พานิชย์สูงเนิน</t>
  </si>
  <si>
    <t>สหกรณ์โคนมคุ้มเจริญ</t>
  </si>
  <si>
    <t>ไร่องุ่นลัดดาวัลย์</t>
  </si>
  <si>
    <t>ให้คำปรึกษาเรื่องแนวทางการวิจัยสารจับกลิ่น</t>
  </si>
  <si>
    <t>2 พฤษภาคม 2554</t>
  </si>
  <si>
    <t>อาคารวิชาการ 1</t>
  </si>
  <si>
    <t>คุณไพรวัลย์ มาลัยลอย</t>
  </si>
  <si>
    <t>ให้คำปรึกษเรื่องการพัฒนาการยืดอายุเก็บรักษาผลิตภัณฑ์กาแฟพร้อมดื่ม</t>
  </si>
  <si>
    <t>3 พฤษภาคม 2554</t>
  </si>
  <si>
    <t>คุณอมรเทพ ศุกมลพันธุ์/คุณอภิญญา ศุกมลพันธุ์</t>
  </si>
  <si>
    <t>ให้คำปรึกษาในการด้านการบริหารจัดการบัญชีและภาษี</t>
  </si>
  <si>
    <t>10 พฤษภาคม 2554</t>
  </si>
  <si>
    <t>ผู้ประกอบการข้าวแตน Phutana</t>
  </si>
  <si>
    <t>ให้คำปรึกษาเรื่องการสร้างตราสินค้า และด้านการค้าปลีก</t>
  </si>
  <si>
    <t>27 พฤษภาคม 2554</t>
  </si>
  <si>
    <t>ผู้เข้าร่วมบ่มเพาะธุรกิจจำนวน 4 โครงการ</t>
  </si>
  <si>
    <t xml:space="preserve">ให้คำปรึกษาด้านเครื่องจักรผลิตน้ำมะรุม </t>
  </si>
  <si>
    <t>30 พฤษภาคม 2554</t>
  </si>
  <si>
    <t>โรงงานผลิตน้ำมะรุม อ.ปากช่อง จ.นครราชสีมา</t>
  </si>
  <si>
    <t>ผู้ประกอบการโรงงานผลิตน้ำมะรุม</t>
  </si>
  <si>
    <t xml:space="preserve">ให้คำปรึกษาด้านการพัฒนาฉลากผลิตภัณฑ์ใหม่ </t>
  </si>
  <si>
    <t xml:space="preserve">1 มิถุนายน 2554 </t>
  </si>
  <si>
    <t>9 มิถุนายน 2554</t>
  </si>
  <si>
    <t xml:space="preserve">17 มิถุนายน 2554 </t>
  </si>
  <si>
    <t>ผู้ประกอบการธุรกิจมันสำปะหลัง</t>
  </si>
  <si>
    <t>30 มิถุนายน 2554</t>
  </si>
  <si>
    <t>บริษัท ธนาภัทรฟู้ดส์ จำกัด อ.ปากช่อง จ.นครราชสีมา</t>
  </si>
  <si>
    <t xml:space="preserve"> ผู้ประกอบการ บริษัท ธนาภัทรฟู้ดส์ จำกัด  </t>
  </si>
  <si>
    <t>ให้คำปรึกษาด้านการออกแบบโลโก้ และ Demo-Stand</t>
  </si>
  <si>
    <t>11 กรกฎาคม 2554</t>
  </si>
  <si>
    <t xml:space="preserve">บริษัท คิว เอ ที สมาร์ทเทค จำกัด </t>
  </si>
  <si>
    <t>26 กรกฎาคม 2554</t>
  </si>
  <si>
    <t xml:space="preserve">ให้คำปรึกษาเรื่องการออกแบบบรรจุภัณฑ์เห็ดหอม </t>
  </si>
  <si>
    <t xml:space="preserve">9 กันยายน 2554 </t>
  </si>
  <si>
    <t xml:space="preserve">ให้คำปรึกษาด้านแนวทางการดำเนินธุรกิจ </t>
  </si>
  <si>
    <t>23 กันยายน 2554</t>
  </si>
  <si>
    <t>โคราชซอสอุตสาหกรรม</t>
  </si>
  <si>
    <t xml:space="preserve">ให้คำปรึกษาเรื่องการเตรียมขยายกำลังการผลิตน้ำจิ้มลูกชิ้น </t>
  </si>
  <si>
    <t>13 ตุลาคม 2554</t>
  </si>
  <si>
    <t>โรงงานต้นแบบอุตสาหกรรมการเกษตร  F10  มทส.</t>
  </si>
  <si>
    <t>คุณอัฏฐพล ธยากรพิสิทธิ์ โคราชซอสอุตสาหกรรม</t>
  </si>
  <si>
    <t xml:space="preserve">ให้คำปรึกษาเรื่องการจดทะเบียนนิติบุคคล </t>
  </si>
  <si>
    <t>19 ตุลาคม 2554</t>
  </si>
  <si>
    <t xml:space="preserve">นางสาวชาริณี คำสระแก้ว ผู้ประกอบการจำหน่ายอาหารสัตว์ </t>
  </si>
  <si>
    <t xml:space="preserve">3 พฤศจิกายน 2554 </t>
  </si>
  <si>
    <t>คุณอมรเทพ ศุกมลพันธุ์/คุณอภิญญา ศุกมลพันธุ์ หจก.บ้านรวมมิตรกาแฟ</t>
  </si>
  <si>
    <t xml:space="preserve"> 7 ธันวาคม  2554 </t>
  </si>
  <si>
    <t>โรงงานต้นแบบอุตสาหกรรมการเกษตร F10  มทส.</t>
  </si>
  <si>
    <t>ผู้ประกอบการธุรกิจน้ำผลไม้พร้อมดื่ม“น้ำมะเม่า”</t>
  </si>
  <si>
    <t>วินิจฉัยกระบวนการผลิตเพื่อการวิจัยและพัฒนาผลิตภัณฑ์</t>
  </si>
  <si>
    <t>9 ธันวาคม 2554</t>
  </si>
  <si>
    <t>ให้คำปรึกษาเรื่อง การพัฒนาผลิตภัณฑ์น้ำมะเม่า</t>
  </si>
  <si>
    <t xml:space="preserve"> 14 ธันวาคม  2554 </t>
  </si>
  <si>
    <t>ผู้ประกอบการธุรกิจน้ำผลไม้พร้อมดื่ม “น้ำมะเม่า”</t>
  </si>
  <si>
    <t>ให้คำปรึกษาด้านแนวทางการดำเนินธุรกิจ</t>
  </si>
  <si>
    <t xml:space="preserve"> 15 ธันวาคม  2554 </t>
  </si>
  <si>
    <t xml:space="preserve">บริษัทมาสเตอร์ เอ็นเนอร์ยี่ จำกัด </t>
  </si>
  <si>
    <t>ให้คำปรึกษาการเข้าร่วมบ่มเพาะธุรกิจ การตลาด และการพัฒนาผลิตภัณฑ์</t>
  </si>
  <si>
    <t>บริษัท Allzentech Co.,Ltd.</t>
  </si>
  <si>
    <t>30 มกราคม 2555</t>
  </si>
  <si>
    <t xml:space="preserve">ให้คำปรึกษาด้านการออกแบบโลโก้ และ packaging </t>
  </si>
  <si>
    <t xml:space="preserve"> 1 กุมภาพันธ์ 2555 </t>
  </si>
  <si>
    <t xml:space="preserve">ผู้ประกอบการน้ำหอมจากหญ้าแฝก ตราคีตภัทร </t>
  </si>
  <si>
    <t xml:space="preserve">ให้คำปรึกษาเรื่องการปรับปรุงกระบวนการผลิตและการออกแบบหม้อต้ม </t>
  </si>
  <si>
    <t>15 กุมภาพันธ์ 2555</t>
  </si>
  <si>
    <t>คุณอัฏฐพล ธยากรพิสิทธิ์ (โคราชซอสอุตสาหกรรม)</t>
  </si>
  <si>
    <t>2 เมษายน 2555</t>
  </si>
  <si>
    <t>ผู้ประกอบการผลิตคุ้กกี้</t>
  </si>
  <si>
    <t>10 เมษายน 2555</t>
  </si>
  <si>
    <t>โรงงานผลิตสาหร่ายแก้ว อ.ปากช่อง</t>
  </si>
  <si>
    <t>บริษัท ธนาภัทรฟู้ดส์ จำกัด</t>
  </si>
  <si>
    <t>ให้คำปรึกษาด้านการเพิ่มประสิทธิภาพกระบวนการผลิต</t>
  </si>
  <si>
    <t>18 เมษายน 2555</t>
  </si>
  <si>
    <t>ให้คำปรึกษาด้านแนวทางการดำเนินธุรกิจเทคโนโลยีสารสนเทศ</t>
  </si>
  <si>
    <t>19 เมษายน 2555</t>
  </si>
  <si>
    <t>คุณวิเชียร โชติวัฒนา</t>
  </si>
  <si>
    <t>1 - 31 พฤษภาคม 2554</t>
  </si>
  <si>
    <t>อ.ปักธงชัย, อ.บัวใหญ่</t>
  </si>
  <si>
    <t>1 - 30 มิถุนายน 2554</t>
  </si>
  <si>
    <t>อ.สีคิ้ว</t>
  </si>
  <si>
    <t>1 - 31 กรกฎาคม 2554</t>
  </si>
  <si>
    <t>อ.ปักธงชัย, อ.บัวใหญ่, อ.หนองหงส์ บุรีรัมย์</t>
  </si>
  <si>
    <t>1 - 31 สิงหาคม 2554</t>
  </si>
  <si>
    <t>อ.พิมาย, อ.ปักธงชัย</t>
  </si>
  <si>
    <t>1 - 30 กันยายน 2554</t>
  </si>
  <si>
    <t>1 - 31 ตุลาคม 2554</t>
  </si>
  <si>
    <t>อ.ปักธงชัย, อ.สีคิ้ว</t>
  </si>
  <si>
    <t>1 - 30 พฤศจิกายน 2554</t>
  </si>
  <si>
    <t>อ.ปักธงชัย, อ.เสิงสาง</t>
  </si>
  <si>
    <t>1 - 31 ธันวาคม 2554</t>
  </si>
  <si>
    <t>อ.ปักธงชัย, อ.สีคิ้ว, อ.ปากช่อง</t>
  </si>
  <si>
    <t>1 - 31 มกราคม 2555</t>
  </si>
  <si>
    <t>1-29 กุมภาพันธ์ 2555</t>
  </si>
  <si>
    <t>1 - 31 มีนาคม 2555</t>
  </si>
  <si>
    <t>อ.กันทรวิชัย จ.มหาสารคาม, อ.สีคิ้ว, อ.ปักธงชัย</t>
  </si>
  <si>
    <t>1 - 30 เมษายน 2555</t>
  </si>
  <si>
    <t>การดำเนินโครงการ iTAP</t>
  </si>
  <si>
    <t>1 มิ.ย. 54 - 31 พ.ค. 55</t>
  </si>
  <si>
    <t>บจก.ดี เอ รีเสิร์ชเซ็นเตอร์</t>
  </si>
  <si>
    <t>16 มิ.ย. 54 - 16 มิ.ย. 55</t>
  </si>
  <si>
    <t>กำแพงเพชร</t>
  </si>
  <si>
    <t>หจก.ทิปพิพัฒน์</t>
  </si>
  <si>
    <t>หจก.เอกรัฐโปรดักส์</t>
  </si>
  <si>
    <t>22 มิ.ย. 54 - 22 ต.ค. 54</t>
  </si>
  <si>
    <t>1 ก.ค. 54 - 28 ก.พ. 55</t>
  </si>
  <si>
    <t>บจก.เยนเนอรัล ฟู้ด โปรดักส์</t>
  </si>
  <si>
    <t>1 ก.ค. 54 - 31 ธ.ค. 54</t>
  </si>
  <si>
    <t>บจก.พี ที จันทบุรี สตาร์ช</t>
  </si>
  <si>
    <t>15 ก.ค. 54 - 14 ก.ค. 55</t>
  </si>
  <si>
    <t>บจก.เค ที บอดี้ การาจ</t>
  </si>
  <si>
    <t>14 ก.ค. 54 - 13 ก.ค. 55</t>
  </si>
  <si>
    <t>บจก.เอ็ม พี เม็ก</t>
  </si>
  <si>
    <t>16 ก.ค. 54 - 15 ต.ค. 54</t>
  </si>
  <si>
    <t>บจก.อำพลฟู้ดส์ โพรเซสซิ่ง (คก.2)</t>
  </si>
  <si>
    <t>1 ส.ค. 54 - 1 ก.พ. 55</t>
  </si>
  <si>
    <t>1 ส.ค. 54 - 1 ธ.ค. 54</t>
  </si>
  <si>
    <t>หจก.โรงสีธัญรุ่งเรืองชัย</t>
  </si>
  <si>
    <t>1 ส.ค. 54 - 31 ก.ค. 55</t>
  </si>
  <si>
    <t>คณะบุคคลไรปวริศ</t>
  </si>
  <si>
    <t>1 ส.ค. 54 - 31 มี.ค. 55</t>
  </si>
  <si>
    <t>บจก.โนเบลเฟอร์นิเจอร์</t>
  </si>
  <si>
    <t>15 ส.ค. 54 - 15 ธ.ค. 54</t>
  </si>
  <si>
    <t>บจก.ไทยสมาร์ทไลฟ์</t>
  </si>
  <si>
    <t>15 ส.ค. 54 - 15 เม.ย. 55</t>
  </si>
  <si>
    <t>ชลบุรี</t>
  </si>
  <si>
    <t>บจก.ซิลเวอร์เลคไวน์เนอร์รี่</t>
  </si>
  <si>
    <t>บจก.ซิลเวอร์เลคไวน์เนอร์รี่ (คก.3)</t>
  </si>
  <si>
    <t>15 ส.ค. 54 - 15 ส.ค. 55</t>
  </si>
  <si>
    <t>1 ก.ย. 54 - 1 ก.ย. 55</t>
  </si>
  <si>
    <t>หจก.ดี ดี นอร์ทอีสท์</t>
  </si>
  <si>
    <t>1 ก.ย. 54 - 1 ม.ค. 55</t>
  </si>
  <si>
    <t xml:space="preserve">วิสาหกิจชุมชนผู้เลี้ยงโคนมปากช่อง </t>
  </si>
  <si>
    <t xml:space="preserve">สหกรณ์โคนม จ.ชัยภูมิ </t>
  </si>
  <si>
    <t>1 ก.ย. 54 - 1 มี.ค. 55</t>
  </si>
  <si>
    <t>อุดรธานี</t>
  </si>
  <si>
    <t>บจก.ธนานนท์ คอร์นสตรัคชั่นโปรดักส์</t>
  </si>
  <si>
    <t>1 ก.ย. 54 - 28 ก.พ. 55</t>
  </si>
  <si>
    <t>บจก.Wholsome three International</t>
  </si>
  <si>
    <t>1 ก.ย. 54 - 29 ก.พ. 55</t>
  </si>
  <si>
    <t>บจก.ไบโอเวย์</t>
  </si>
  <si>
    <t>1 ก.ย. 54 - 30 พ.ย. 54</t>
  </si>
  <si>
    <t>บจก.เตียหงี่เฮียง คก.1</t>
  </si>
  <si>
    <t>1 ก.ย. 54 - 30 เม.ย. 55</t>
  </si>
  <si>
    <t>บจก.สันติภาพ(เชียงใหม่ 1988)</t>
  </si>
  <si>
    <t>1 ก.ย. 54 - 31 ม.ค. 55</t>
  </si>
  <si>
    <t>บจก.เวิลด์ โกรว์</t>
  </si>
  <si>
    <t>1 ก.ย. 54 - 31 ส.ค. 55</t>
  </si>
  <si>
    <t>บจก.นู้ดเดิ้ล รัชดา</t>
  </si>
  <si>
    <t>บจก.ปั้นข้าว คก.1</t>
  </si>
  <si>
    <t>บจก.ปั้นข้าว คก.2</t>
  </si>
  <si>
    <t>บจก.อาหารสัตว์ไทยสระบุรี</t>
  </si>
  <si>
    <t>15 ก.ย. 54 - 30 เม.ย. 55</t>
  </si>
  <si>
    <t>บจก.สยามเฟิร์ทไรซ์</t>
  </si>
  <si>
    <t>1 ต.ค. 54 - 30 ก.ย. 55</t>
  </si>
  <si>
    <t>คณะบุคคลสวนในเวียง คก.1</t>
  </si>
  <si>
    <t>คณะบุคคลสวนในเวียง คก.2</t>
  </si>
  <si>
    <t xml:space="preserve">บจก.เอ็นคิวด์ </t>
  </si>
  <si>
    <t>บจก.เอ็ม พี เม็ก (คก.2)</t>
  </si>
  <si>
    <t>1 ต.ค. 54 - 30 มี.ค. 55</t>
  </si>
  <si>
    <t>โรงสีเบญจวรรณ คก.1</t>
  </si>
  <si>
    <t>1 ต.ค. 54 - 31 มี.ค. 55</t>
  </si>
  <si>
    <t>โรงสีเบญจวรรณ คก.2</t>
  </si>
  <si>
    <t>1 พ.ย. 54 - 29 ก.พ. 55</t>
  </si>
  <si>
    <t>บจก.ฮาวาย ไทย เฟอร์นิเจอร์ คก.1</t>
  </si>
  <si>
    <t>1 พ.ย. 54 - 30 เม.ย. 55</t>
  </si>
  <si>
    <t>บจก.โกลเด้นเมด คก.1</t>
  </si>
  <si>
    <t>1 พ.ย. 54 - 31 ต.ค. 55</t>
  </si>
  <si>
    <t>บจก.โกลเด้นเมด คก.2</t>
  </si>
  <si>
    <t xml:space="preserve"> มี.ค. 2554 - ก.พ. 2555</t>
  </si>
  <si>
    <t>โรงพยาบาลกรุงเทพราชสีมา</t>
  </si>
  <si>
    <t>บริษัท ไบโอเวย์ จำกัด</t>
  </si>
  <si>
    <t xml:space="preserve">การทดลองเครื่องบรรจุกาแฟกระป๋อง </t>
  </si>
  <si>
    <t xml:space="preserve">30 พฤษภาคม 2554 </t>
  </si>
  <si>
    <t xml:space="preserve"> คุณอมรเทพ ศุกมลพันธุ์/คุณอภิญญา ศุกมลพันธุ์  หจก.บ้านรวมมิตรกาแฟ</t>
  </si>
  <si>
    <t>29 กันยายน 2554</t>
  </si>
  <si>
    <t xml:space="preserve">19 - 20 ตุลาคม 2554 </t>
  </si>
  <si>
    <t xml:space="preserve">               คุณอัฏฐพล  ธยากรพิสิทธิ์               โคราชซอสอุตสาหกรรม</t>
  </si>
  <si>
    <t>ที่ปรึกษา "โครงการพลังงานทดแทนสำหรับ การใช้น้ำมันแก๊สโซฮอล์ E85ฯ" ระยะที่ 2</t>
  </si>
  <si>
    <t>1 ต.ค 53 - 30 ธ.ค. 55</t>
  </si>
  <si>
    <t>สำนักงานนโยบายและแผนพลังงาน</t>
  </si>
  <si>
    <t>"โครงการผลักดันนโยบายและแผน วทน. แห่งชาติ ฉบับที่ 1 ไปสู่การปฏิบัติรายพื้นที่"</t>
  </si>
  <si>
    <t>31 พ.ค. 54 - 24 ก.พ. 55</t>
  </si>
  <si>
    <t>สวทน.</t>
  </si>
  <si>
    <t>โครงการจัดประชุมสมัชชาวิทยาศาสตร์ เทคโนโลยี และนวัตกรรมเพื่อการพัฒนา ครั้งที่10</t>
  </si>
  <si>
    <t>1 ก.ค. 54 - 27 ม.ค. 55</t>
  </si>
  <si>
    <t>โครงการผลิตขยายศัตรูธรรมชาติควบคุมเพลี้ยแป้งมันสำปะหลังฯ</t>
  </si>
  <si>
    <t>1 มิ.ย. 54 - 30 มี.ค. 55</t>
  </si>
  <si>
    <t>กรมส่งเสริมการเกษตร</t>
  </si>
  <si>
    <t>"โครงการพัฒนาการรวบรวมกลุ่มและเชื่อมโยงอุตสาหกรรม (cluster) กลุ่มอุตสาหกรรมมันสำปะหลัง" ปีที่ 2</t>
  </si>
  <si>
    <t>31 ม.ค. 55 - 31 มี.ค. 55</t>
  </si>
  <si>
    <t>ศูนย์ส่งเสริมอุตสาหกรรมภาคที่ 6</t>
  </si>
  <si>
    <t xml:space="preserve"> 18 เมษายน 2554 </t>
  </si>
  <si>
    <t>ครูบาสุทธินันท์ ปรัชญาพฤทธิ์ และคณะจากมหาชีวาลัยอีสาน จังหวัดบุรีรัมย์</t>
  </si>
  <si>
    <t>22 เมษายน 2554</t>
  </si>
  <si>
    <t>31 ส.ค. - 2 ก.ย. 2554</t>
  </si>
  <si>
    <t>อาจารย์ นักศึกษา และผู้สนใจทั่วไป</t>
  </si>
  <si>
    <t xml:space="preserve">11-16 ธันวาคม 2554 </t>
  </si>
  <si>
    <t xml:space="preserve"> โรงแรมอิมพิเรียลแม่ปิง จังหวัดเชียงใหม่ </t>
  </si>
  <si>
    <t>อาจารย์ นักศึกษา และผู้สนใจทั่วไป (จาก 30 ประเทศ)</t>
  </si>
  <si>
    <t>อ.วังน้ำเขียว จ.นครราชสีมา</t>
  </si>
  <si>
    <t>ผู้เข้าร่วมโครงการต้นกล้าสีขาว/เกษตรกรวังน้ำเขียว</t>
  </si>
  <si>
    <t xml:space="preserve"> โครงการ “พลิกพื้นชีวิต กู้วิกฤตเห็ดหอม” ครั้งที่ 3  (การทดสอบการตลาดผลิตภัณฑ์เห็ดหอม)</t>
  </si>
  <si>
    <t>9,12,13,24,25 มกราคม 2555</t>
  </si>
  <si>
    <t>ผู้ประกอบการด้าน IT/อุตสาหกรรมผลิต/ผู้สนใจทั่วไป</t>
  </si>
  <si>
    <t>คณาจารย์จาก มทร.อีสาน</t>
  </si>
  <si>
    <t>นักศึกษา/ผู้ประกอบการ/ผู้สนใจทั่วไป</t>
  </si>
  <si>
    <t>ผู้ประกอบการด้านเกษตร/ผู้สนใจทั่วไป</t>
  </si>
  <si>
    <t xml:space="preserve"> มทส. และศูนย์เครื่องมือ 6</t>
  </si>
  <si>
    <t>อาคารเรียนรวม มหาวิทยาลัยเทคโนโลยีสุรนารี</t>
  </si>
  <si>
    <t>มหาวิทยาลัยวงษ์ชวลิตกุล</t>
  </si>
  <si>
    <t>ห้องประชุมสารนิเทศ อาคารบริหาร</t>
  </si>
  <si>
    <t>23 มี.ค. 2554 - 9 ม.ค. 2555</t>
  </si>
  <si>
    <t>บจก.เตียหงี่เฮียง (เจ้าสัว)</t>
  </si>
  <si>
    <t>86-90</t>
  </si>
  <si>
    <t>91-94</t>
  </si>
  <si>
    <t>95-99</t>
  </si>
  <si>
    <t>100-104</t>
  </si>
  <si>
    <t>105-114</t>
  </si>
  <si>
    <t>115-121</t>
  </si>
  <si>
    <t>122-131</t>
  </si>
  <si>
    <t>132-139</t>
  </si>
  <si>
    <t>140-146</t>
  </si>
  <si>
    <t>147-156</t>
  </si>
  <si>
    <t>157-164</t>
  </si>
  <si>
    <t>165-173</t>
  </si>
  <si>
    <t xml:space="preserve">บริษัท ทีพีไอ โพลีน จำกัด (มหาชน) </t>
  </si>
  <si>
    <t>การถ่ายทอดเทคโนโลยี  จำนวน  67  กิจกรรม/ โครงการ</t>
  </si>
  <si>
    <t>การให้คำปรึกษาด้านเทคโนโลยี (โดยผู้เชี่ยวชาญ) จำนวน   173   กิจกรรม/ โครงการ</t>
  </si>
  <si>
    <t>โรงน้ำตาลบุรีรัมย์ (ดินและปุ๋ยครั้งที่2)</t>
  </si>
  <si>
    <t>นับ</t>
  </si>
  <si>
    <t>x</t>
  </si>
  <si>
    <t>n</t>
  </si>
  <si>
    <t>จ.นครราชสีมา (5 ครั้ง)</t>
  </si>
  <si>
    <t>จ.นครราชสีมา (4 ครั้ง)</t>
  </si>
  <si>
    <t>จ.นครราชสีมา (10 ครั้ง)</t>
  </si>
  <si>
    <t>จ.นครราชสีมา (7 ครั้ง)</t>
  </si>
  <si>
    <t>จ.นครราชสีมา (8 ครั้ง)</t>
  </si>
  <si>
    <t>จ.มหาสารคาม, จ.นครราชสีมา (10 ครั้ง)</t>
  </si>
  <si>
    <t>จ.นครราชสีมา (9 ครั้ง)</t>
  </si>
  <si>
    <t>รวมกิจกรรม</t>
  </si>
  <si>
    <t>ที่ได้ประเมิน</t>
  </si>
  <si>
    <t>%</t>
  </si>
  <si>
    <t>คะแนนเฉลี่ย 4.44</t>
  </si>
  <si>
    <t xml:space="preserve">5 คะแนน </t>
  </si>
  <si>
    <t xml:space="preserve">       ความพึงพอใจ    =                          =  4.44</t>
  </si>
  <si>
    <t>การพัฒนา / การปรับแปลง / การวิจัยต่อยอด จำนวน   58   กิจกรรม/ โครงการ</t>
  </si>
  <si>
    <t>ตารางที่ 11.4.1 : ความพึงพอใจของผู้รับบริการในการปรับแปลง ถ่ายทอด และพัฒนาเทคโนโลยี  ปีการศึกษา 2554 (พ.ค. 54 - เม.ย. 55)</t>
  </si>
  <si>
    <t xml:space="preserve"> i     =    1 ถึง p</t>
  </si>
  <si>
    <t xml:space="preserve"> p    =    จำนวนโครงการ/กิจกรรมทั้งหมด  </t>
  </si>
  <si>
    <t>จ.นครราชสีมา และ จ.บุรีรัมย์
(5 ครั้ง)</t>
  </si>
  <si>
    <t>จ.มหาสารคาม, จ.นครราชสีมา
(7 ครั้ง)</t>
  </si>
  <si>
    <t>จ.มหาสารคาม, จ.นครราชสีมา 
(8 ครั้ง)</t>
  </si>
  <si>
    <t>อ.กันทรวิชัย จ.มหาสารคาม, อ.ปักธงชัย, อ.สีคิ้ว, อ.โนนสูง, อ.เมือง, 
อ.เสิงสาง</t>
  </si>
  <si>
    <t>อ.กันทรวิชัย จ.มหาสารคาม, 
อ.ปักธงชัย, อ.บัวใหญ่</t>
  </si>
  <si>
    <t>อ.ปักธงชัย, อ.เมือง, อ.สีคิ้ว, 
อ.บ้านเหลื่อม, อ.พิมาย</t>
  </si>
  <si>
    <t xml:space="preserve">การถ่ายทอดเทคโนโลยี เรื่อง การจัดทำไวน์จากผลหวดข่า โดยใช้ยีสต์
และสภาวะบ่มต่างๆ </t>
  </si>
  <si>
    <t>การถ่ายทอดเทคโนโลยี เรื่อง จุลินทรีย์และการใช้ประโยชน์จุลินทรีย์เพื่อนำไป
พัฒนาต่อยอดงานวิจัย</t>
  </si>
  <si>
    <t>การจัดการประชุมเชิงปฏิบัติการ “Techniques in Identification of Saprotrophic
and Mutualistic Larger Fungi”</t>
  </si>
  <si>
    <t>เข้าร่วมเสนอผลงานในการประชุมวิชาการนานาชาติ International Conference
on Biopesticides 6</t>
  </si>
  <si>
    <t>การเสวนาวิชาการ "เรื่องหมูหมู เลี้ยงหมูอย่างไรไม่ให้จน" 
และเรื่อง"บ่อแก๊สชีวภาพขุมทรัพย์จากของเหลือของเสีย"</t>
  </si>
  <si>
    <t>โครงการ “พลิกพื้นชีวิต กู้วิกฤตเห็ดหอม” ครั้งที่ 1  (การอบรมแปรรูปอาหารจากเห็ด
สูตรเจ)</t>
  </si>
  <si>
    <t>โครงการ “พลิกพื้นชีวิต กู้วิกฤตเห็ดหอม” ครั้งที่ 2 (การอบรมแปรรูปอาหารจากเห็ด
สูตรเจ)</t>
  </si>
  <si>
    <t>จัดอบรมเชิงปฏิบัติการหลักสูตร "การจัดการระบบน้ำเพื่อเพิ่มผลผลิตทางการเกษตร"
รุ่นที่ 1</t>
  </si>
  <si>
    <t>การลงนามสัญญาอนุญาตให้ใช้สิทธิในเทคโนโลยีและการถ่ายทอดเทคโนโลยี
เรื่อง สูตรและกระบวนการผลิตสารละลายสำหรับย่อยสลายยูเรียด้วยจุลินทรีย์</t>
  </si>
  <si>
    <t>การถ่ายทอดเทคโนโลยี เรื่อง การถ่ายทอดเทโนโลยี เรื่อง กรรมวิธีการผลิตคอนกรีต
มวลเบาแบบ CLC และกรรมวิธีการผลิตสารเพิ่มฟองเพื่อการผลิตคอนกรีตมวลเบา
แบบ CLC สูตร 1</t>
  </si>
  <si>
    <t xml:space="preserve">บรรยาย เรื่อง การสืบค้นการสืบค้นข้อมูลสิทธิบัตร/อนุสิทธิบัตรจากฐานข้อมูล
สิทธิบัตรไทยและต่างประเทศ </t>
  </si>
  <si>
    <t>การถ่ายทอดเทโนโลยี เรื่อง กรรมวิธีการผลิตคอนกรีตมวลเบาแบบ CLC 
และกรรมวิธีการผลิตสารเพิ่มฟองเพื่อการผลิตคอนกรีตมวลเบาแบบ CLC สูตร 1</t>
  </si>
  <si>
    <t>การถ่ายทอดเทคโนโลยี เรื่อง กรรมวิธีการผลิตคอนกรีตมวลเบาแบบ CLC 
และกรรมวิธีการผลิตสารเพิ่มฟองเพื่อการผลิตคอนกรีตมวลเบาแบบ CLC สูตร 1</t>
  </si>
  <si>
    <t>จัดการอบรมเชิงปฏิบัติการ “การวิเคราะห์ความต้องการของลูกค้า
และการสร้างแบรนด์”</t>
  </si>
  <si>
    <t xml:space="preserve">อบรม เรื่อง การสืบค้นข้อมูลสิทธิบัตร/อนุสิทธิบัตรจากฐานข้อมูลสิทธิบัตรไทย
และต่างประเทศ </t>
  </si>
  <si>
    <t>ความร่วมมือทางวิชาการ เรื่อง ซอฟต์แวร์ระบบภาพเพื่อการวินิจฉัยและวิจัย
ทางการแพทย์ เพื่อการพัฒนาซอฟต์แวร์ให้เหมาะสมต่อการใช้งาน</t>
  </si>
  <si>
    <t>การอนุญาตใช้สิทธิในวัสดุ "คลังย่าโม 1" และการให้คำปรึกษา ข้อมูลการตรวจสอบ
คุณภาพและการใช้ประโยชน์วัสดุ</t>
  </si>
  <si>
    <t>การให้คำปรึกษาด้านการนำเทคโนโลยี/ทรัพย์สินทางปัญญาเพื่อการใช้ประโยชน์
เชิงพาณิชย์</t>
  </si>
  <si>
    <t>บจก.คลัสเตอร์ ต้นน้ำทุ่งกุลา
ออแกนิกส์</t>
  </si>
  <si>
    <t xml:space="preserve">ให้คำปรึกษาเรื่องเครื่องจักรในการผลิต ต้นทุนในการสร้างโรงงาน เพื่อรักษาคุณภาพ
เพิ่มปริมาณการผลิต </t>
  </si>
  <si>
    <t>ให้คำปรึกษาด้านการประกอบธุรกิจมันสำปะหลังส่งออก และด้านการยื่นจดสิทธิบัตร
และความลับทางการค้า</t>
  </si>
  <si>
    <t>ลงพื้นที่ให้คำปรึกษาเรื่องการพัฒนาและออกแบบเครื่องจักรในการผลิตขึ้นรูป
สาหร่ายเม็ดบอล</t>
  </si>
  <si>
    <t xml:space="preserve">ให้คำปรึกษาเรื่องการพัฒนารูปแบบขวดและฉลากบรรจุภัณฑ์ของกาแฟสดพร้อมดื่ม
ชนิดเย็น </t>
  </si>
  <si>
    <t xml:space="preserve">ให้คำปรึกษาเรื่องการปรับปรุงรสชาติ การเก็บรักษาผลผลิต ขั้นตอนการผลิต 
และบรรจุภัณฑ์ </t>
  </si>
  <si>
    <t>ลงพื้นที่ให้คำปรึกษาและติดตามผลโครงการ 32 อำเภอ 32 ดอกเตอร์ มทส เพื่อแก้ไข
ปัญหาให้ชุมชน (การใช้ยิบซั่มปรับปรุงดิน/การเลี้ยงสุกร/การจัดการระบบน้ำหยดในพืช)</t>
  </si>
  <si>
    <t>ลงพื้นที่ให้คำปรึกษาและติดตามผลโครงการ 32 อำเภอ 32 ดอกเตอร์ มทส เพื่อแก้ไข
ปัญหาให้ชุมชน (ไก่เนื้อโคราช)</t>
  </si>
  <si>
    <t>ลงพื้นที่ให้คำปรึกษาและติดตามผลโครงการ 32 อำเภอ 32 ดอกเตอร์ มทส เพื่อแก้ไข
ปัญหาให้ชุมชน (การจัดทำบ่อแก๊สชีวภาพ/การปลูกพืชไม่ใช้ดิน)</t>
  </si>
  <si>
    <t>ลงพื้นที่ให้คำปรึกษาและติดตามผลโครงการ 32 อำเภอ 32 ดอกเตอร์ มทส เพื่อแก้ไข
ปัญหาให้ชุมชน  (การจัดทำบ่อแก๊สชีวภาพ/การปลูกพืชไม่ใช้ดินผักและไม้ผล)</t>
  </si>
  <si>
    <t>ลงพื้นที่ให้คำปรึกษาและติดตามผลโครงการ 32 อำเภอ 32 ดอกเตอร์ มทส เพื่อแก้ไข
ปัญหาให้ชุมชน (การปลูกทานตะวัน/การปลูกพริก/ปลูกแตงเทศ)</t>
  </si>
  <si>
    <t>ลงพื้นที่ให้คำปรึกษาและติดตามผลโครงการ 32 อำเภอ 32 ดอกเตอร์ มทส เพื่อแก้ไข
ปัญหาให้ชุมชน (ไก่เนื้อโคราช/ปลูกพืชไม่ใช้ดิน-แตงเทศ)</t>
  </si>
  <si>
    <t>ลงพื้นที่ให้คำปรึกษาและติดตามผลโครงการ 32 อำเภอ 32 ดอกเตอร์ มทส เพื่อแก้ไข
ปัญหาให้ชุมชน (แตงเทศ/การเลี้ยงโคเนื้อพันธุ์โคราชวากิว/การใช้ยิบซั่มในการ
ปรับปรุงดิน/การปลูกผักเศรษฐกิจ)</t>
  </si>
  <si>
    <t>ลงพื้นที่ให้คำปรึกษาและติดตามผลโครงการ 32 อำเภอ 32 ดอกเตอร์ มทส เพื่อแก้ไข
ปัญหาให้ชุมชน (แตงเทศ/ไก่เนื้อโคราช/การใช้ยิบซั่มในการปรับปรุงดิน/
การปลูกทานตะวัน)</t>
  </si>
  <si>
    <t>ลงพื้นที่ให้คำปรึกษาและติดตามผลโครงการ 32 อำเภอ 32 ดอกเตอร์ มทส เพื่อแก้ไข
ปัญหาให้ชุมชน (ไก่เนื้อโคราช/โคเนื้อพันธุ์โคราชวากิว)</t>
  </si>
  <si>
    <t>ลงพื้นที่ให้คำปรึกษาและติดตามผลโครงการ 32 อำเภอ 32 ดอกเตอร์ มทส เพื่อแก้ไข
ปัญหาให้ชุมชน (ไก่เนื้อโคราช/การปลูกทานตะวัน/แตงเทศ/พืชเศรษฐกิจ-หน่อไม้ฝรั่ง/
โคเนื้อพันธุ์โคราชวากิว)</t>
  </si>
  <si>
    <t>ลงพื้นที่ให้คำปรึกษาและติดตามผลโครงการ 32 อำเภอ 32 ดอกเตอร์ มทส เพื่อแก้ไข
ปัญหาให้ชุมชน (ไก่เนื้อโคราช/การปลูกแตงเทศ)</t>
  </si>
  <si>
    <t>ลงพื้นที่ให้คำปรึกษาและติดตามผลโครงการ 32 อำเภอ 32 ดอกเตอร์ มทส เพื่อแก้ไข
ปัญหาให้ชุมชน (แตงเทศ/ไก่เนื้อโคราช/การเลี้ยงปลานิลแปลงเพศ/การทำปุ๋ยอินทรีย์/
การเพาะเห็ด)</t>
  </si>
  <si>
    <t>บจก.คลัสเตอร์ต้นน้ำทุ่งกุลา
ออร์แกนิกส์ (คก.2)</t>
  </si>
  <si>
    <t>การวิจัยและพัฒนา “ซอฟต์แวร์ระบบภาพเพื่อช่วยในการวินิจฉัยและวิจัย
ทางการแพทย์”</t>
  </si>
  <si>
    <t xml:space="preserve">การถ่ายทอดเทคโนโลยี เรื่อง สูตรและกระบวนการผลิตสารละลายสำหรับย่อย
สลายยูเรียด้วยจุลินทรีย์ </t>
  </si>
  <si>
    <t>การทดลองปรุงรสชาติกาแฟ และการบรรจุกาแฟลงขวด PET โดยใช้ line 
การผลิตแบบภาคอุตสาหกรรม</t>
  </si>
  <si>
    <t xml:space="preserve">การทดลองผลิตน้ำจิ้มลูกชิ้น โดยใช้หม้อต้มขนาด 500 ลิตร เพื่อทดลองผลิตน้ำจิ้มลูกชิ้น
ในระดับกึ่งอุตสาหกรรม </t>
  </si>
  <si>
    <t>ให้คำปรึกษาด้านโครงการวิจัยเรื่อง “การคัดเลือกจุลินทรีย์ที่มีศักยภาพในการช่วย
ผลิตปุ๋ยอินทรีย์จากขยะชุมชน”</t>
  </si>
  <si>
    <r>
      <rPr>
        <b/>
        <sz val="14"/>
        <rFont val="TH SarabunPSK"/>
        <family val="2"/>
      </rPr>
      <t>แหล่งที่มา :</t>
    </r>
    <r>
      <rPr>
        <sz val="14"/>
        <rFont val="TH SarabunPSK"/>
        <family val="2"/>
      </rPr>
      <t xml:space="preserve"> งานปรับแปลง ถ่ายทอด และพัฒนาเทคโนโลยี / เทคโนธานี</t>
    </r>
  </si>
  <si>
    <t xml:space="preserve">                                                         ข้อมูล ณ วันที่ 30 เมษายน 2555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</si>
</sst>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;;\-"/>
    <numFmt numFmtId="204" formatCode="0.00;[Red]0.00"/>
    <numFmt numFmtId="205" formatCode="d\ ดดดด\ bbbb"/>
    <numFmt numFmtId="206" formatCode="#,##0.0;;\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#,##0;[Red]#,##0"/>
    <numFmt numFmtId="212" formatCode="#,##0.00;[Red]#,##0.00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#,##0_ ;\-#,##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0;[Red]0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0;;\-"/>
    <numFmt numFmtId="224" formatCode="0.0000000"/>
    <numFmt numFmtId="225" formatCode="0.000000"/>
    <numFmt numFmtId="226" formatCode="0.00000"/>
    <numFmt numFmtId="227" formatCode="0.0000"/>
    <numFmt numFmtId="228" formatCode="0.000"/>
    <numFmt numFmtId="229" formatCode="_(* #,##0.0_);_(* \(#,##0.0\);_(* &quot;-&quot;??_);_(@_)"/>
    <numFmt numFmtId="230" formatCode="_(* #,##0_);_(* \(#,##0\);_(* &quot;-&quot;??_);_(@_)"/>
    <numFmt numFmtId="231" formatCode="0.00000000"/>
    <numFmt numFmtId="232" formatCode="[$-107041E]d\ mmm\ yy;@"/>
    <numFmt numFmtId="233" formatCode="_(* #,##0.000_);_(* \(#,##0.000\);_(* &quot;-&quot;??_);_(@_)"/>
    <numFmt numFmtId="234" formatCode="mmm\-yyyy"/>
    <numFmt numFmtId="235" formatCode="#,##0.0"/>
    <numFmt numFmtId="236" formatCode="[$-107041E]d\ mmmm\ yyyy;@"/>
    <numFmt numFmtId="237" formatCode="[$-41E]d\ mmmm\ yyyy"/>
    <numFmt numFmtId="238" formatCode="[$-101041E]d\ mmmm\ yyyy;@"/>
    <numFmt numFmtId="239" formatCode="[$-F800]dddd\,\ mmmm\ dd\,\ yyyy"/>
    <numFmt numFmtId="240" formatCode="0\)"/>
    <numFmt numFmtId="241" formatCode="[$]d\ mmmm\ yyyy;@"/>
    <numFmt numFmtId="242" formatCode="[$]d\ mmm\ yy;@"/>
  </numFmts>
  <fonts count="7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sz val="8"/>
      <name val="Arial"/>
      <family val="2"/>
    </font>
    <font>
      <sz val="16"/>
      <name val="Cordia New"/>
      <family val="2"/>
    </font>
    <font>
      <b/>
      <sz val="16"/>
      <name val="BrowalliaUPC"/>
      <family val="2"/>
    </font>
    <font>
      <b/>
      <sz val="13"/>
      <name val="Cordia New"/>
      <family val="2"/>
    </font>
    <font>
      <sz val="13"/>
      <color indexed="10"/>
      <name val="Cordia New"/>
      <family val="2"/>
    </font>
    <font>
      <sz val="13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5"/>
      <color indexed="10"/>
      <name val="TH SarabunPSK"/>
      <family val="2"/>
    </font>
    <font>
      <sz val="15"/>
      <name val="TH SarabunPSK"/>
      <family val="2"/>
    </font>
    <font>
      <sz val="15"/>
      <name val="Cordia New"/>
      <family val="2"/>
    </font>
    <font>
      <b/>
      <u val="double"/>
      <sz val="15"/>
      <name val="TH SarabunPSK"/>
      <family val="2"/>
    </font>
    <font>
      <sz val="16"/>
      <name val="BrowalliaUPC"/>
      <family val="2"/>
    </font>
    <font>
      <b/>
      <sz val="15"/>
      <name val="Cordia New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b/>
      <sz val="16"/>
      <color indexed="10"/>
      <name val="BrowalliaUPC"/>
      <family val="2"/>
    </font>
    <font>
      <sz val="15"/>
      <color indexed="10"/>
      <name val="Cordia New"/>
      <family val="2"/>
    </font>
    <font>
      <b/>
      <sz val="15"/>
      <color indexed="10"/>
      <name val="Cordia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3"/>
      <color rgb="FFFF000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BrowalliaUPC"/>
      <family val="2"/>
    </font>
    <font>
      <sz val="15"/>
      <color rgb="FFFF0000"/>
      <name val="Cordia New"/>
      <family val="2"/>
    </font>
    <font>
      <b/>
      <sz val="15"/>
      <color rgb="FFFF0000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</cellStyleXfs>
  <cellXfs count="155">
    <xf numFmtId="0" fontId="0" fillId="0" borderId="0" xfId="0" applyAlignment="1">
      <alignment/>
    </xf>
    <xf numFmtId="0" fontId="9" fillId="0" borderId="0" xfId="59" applyFont="1" applyFill="1" applyAlignment="1">
      <alignment vertical="top"/>
      <protection/>
    </xf>
    <xf numFmtId="0" fontId="7" fillId="0" borderId="0" xfId="59" applyFont="1" applyFill="1" applyAlignment="1">
      <alignment vertical="top" wrapText="1"/>
      <protection/>
    </xf>
    <xf numFmtId="0" fontId="9" fillId="0" borderId="10" xfId="59" applyFont="1" applyFill="1" applyBorder="1" applyAlignment="1">
      <alignment horizontal="center" vertical="top"/>
      <protection/>
    </xf>
    <xf numFmtId="0" fontId="9" fillId="0" borderId="0" xfId="59" applyFont="1" applyFill="1" applyBorder="1" applyAlignment="1">
      <alignment horizontal="center" vertical="top"/>
      <protection/>
    </xf>
    <xf numFmtId="2" fontId="9" fillId="0" borderId="0" xfId="59" applyNumberFormat="1" applyFont="1" applyFill="1" applyBorder="1" applyAlignment="1">
      <alignment horizontal="center" vertical="top"/>
      <protection/>
    </xf>
    <xf numFmtId="0" fontId="9" fillId="0" borderId="0" xfId="59" applyFont="1" applyFill="1" applyAlignment="1">
      <alignment horizontal="center" vertical="top"/>
      <protection/>
    </xf>
    <xf numFmtId="0" fontId="9" fillId="0" borderId="0" xfId="59" applyFont="1" applyFill="1" applyBorder="1" applyAlignment="1">
      <alignment vertical="top"/>
      <protection/>
    </xf>
    <xf numFmtId="0" fontId="9" fillId="0" borderId="0" xfId="59" applyFont="1" applyFill="1" applyAlignment="1">
      <alignment vertical="top" wrapText="1"/>
      <protection/>
    </xf>
    <xf numFmtId="2" fontId="9" fillId="0" borderId="0" xfId="59" applyNumberFormat="1" applyFont="1" applyFill="1" applyAlignment="1">
      <alignment vertical="top"/>
      <protection/>
    </xf>
    <xf numFmtId="2" fontId="8" fillId="0" borderId="0" xfId="59" applyNumberFormat="1" applyFont="1" applyFill="1" applyAlignment="1">
      <alignment vertical="top" shrinkToFit="1"/>
      <protection/>
    </xf>
    <xf numFmtId="0" fontId="8" fillId="0" borderId="0" xfId="59" applyFont="1" applyFill="1" applyAlignment="1">
      <alignment vertical="top" shrinkToFit="1"/>
      <protection/>
    </xf>
    <xf numFmtId="0" fontId="11" fillId="0" borderId="11" xfId="59" applyFont="1" applyFill="1" applyBorder="1" applyAlignment="1">
      <alignment horizontal="center" vertical="top"/>
      <protection/>
    </xf>
    <xf numFmtId="0" fontId="11" fillId="0" borderId="0" xfId="59" applyFont="1" applyFill="1" applyBorder="1" applyAlignment="1">
      <alignment horizontal="center" vertical="top"/>
      <protection/>
    </xf>
    <xf numFmtId="2" fontId="12" fillId="0" borderId="0" xfId="59" applyNumberFormat="1" applyFont="1" applyFill="1" applyAlignment="1">
      <alignment vertical="top" shrinkToFit="1"/>
      <protection/>
    </xf>
    <xf numFmtId="0" fontId="12" fillId="0" borderId="0" xfId="59" applyFont="1" applyFill="1" applyAlignment="1">
      <alignment vertical="top" shrinkToFit="1"/>
      <protection/>
    </xf>
    <xf numFmtId="0" fontId="13" fillId="0" borderId="0" xfId="59" applyFont="1" applyFill="1" applyAlignment="1">
      <alignment vertical="top"/>
      <protection/>
    </xf>
    <xf numFmtId="2" fontId="14" fillId="0" borderId="0" xfId="59" applyNumberFormat="1" applyFont="1" applyFill="1" applyAlignment="1">
      <alignment vertical="top" shrinkToFit="1"/>
      <protection/>
    </xf>
    <xf numFmtId="0" fontId="16" fillId="0" borderId="0" xfId="59" applyFont="1" applyFill="1" applyAlignment="1">
      <alignment vertical="top"/>
      <protection/>
    </xf>
    <xf numFmtId="2" fontId="14" fillId="0" borderId="0" xfId="59" applyNumberFormat="1" applyFont="1" applyFill="1" applyBorder="1" applyAlignment="1">
      <alignment vertical="top" shrinkToFit="1"/>
      <protection/>
    </xf>
    <xf numFmtId="0" fontId="14" fillId="0" borderId="0" xfId="59" applyFont="1" applyFill="1" applyBorder="1" applyAlignment="1">
      <alignment vertical="top" shrinkToFit="1"/>
      <protection/>
    </xf>
    <xf numFmtId="0" fontId="16" fillId="0" borderId="0" xfId="59" applyFont="1" applyFill="1" applyBorder="1" applyAlignment="1">
      <alignment vertical="top"/>
      <protection/>
    </xf>
    <xf numFmtId="0" fontId="15" fillId="0" borderId="0" xfId="59" applyFont="1" applyFill="1" applyAlignment="1">
      <alignment vertical="top"/>
      <protection/>
    </xf>
    <xf numFmtId="0" fontId="14" fillId="0" borderId="0" xfId="59" applyFont="1" applyFill="1" applyAlignment="1">
      <alignment vertical="top" shrinkToFit="1"/>
      <protection/>
    </xf>
    <xf numFmtId="0" fontId="10" fillId="0" borderId="12" xfId="59" applyFont="1" applyFill="1" applyBorder="1" applyAlignment="1">
      <alignment horizontal="center" vertical="top"/>
      <protection/>
    </xf>
    <xf numFmtId="2" fontId="12" fillId="0" borderId="0" xfId="59" applyNumberFormat="1" applyFont="1" applyFill="1" applyAlignment="1">
      <alignment horizontal="center" vertical="top" shrinkToFit="1"/>
      <protection/>
    </xf>
    <xf numFmtId="0" fontId="12" fillId="0" borderId="0" xfId="59" applyFont="1" applyFill="1" applyAlignment="1">
      <alignment horizontal="center" vertical="top" shrinkToFit="1"/>
      <protection/>
    </xf>
    <xf numFmtId="0" fontId="5" fillId="0" borderId="0" xfId="59" applyFont="1" applyFill="1" applyAlignment="1">
      <alignment horizontal="center" vertical="top"/>
      <protection/>
    </xf>
    <xf numFmtId="0" fontId="10" fillId="0" borderId="13" xfId="59" applyFont="1" applyFill="1" applyBorder="1" applyAlignment="1">
      <alignment horizontal="center" vertical="top"/>
      <protection/>
    </xf>
    <xf numFmtId="0" fontId="10" fillId="0" borderId="11" xfId="59" applyFont="1" applyFill="1" applyBorder="1" applyAlignment="1">
      <alignment horizontal="center" vertical="top" shrinkToFit="1"/>
      <protection/>
    </xf>
    <xf numFmtId="0" fontId="6" fillId="0" borderId="0" xfId="59" applyFont="1" applyFill="1" applyBorder="1" applyAlignment="1">
      <alignment horizontal="center" vertical="top"/>
      <protection/>
    </xf>
    <xf numFmtId="2" fontId="11" fillId="0" borderId="12" xfId="59" applyNumberFormat="1" applyFont="1" applyFill="1" applyBorder="1" applyAlignment="1">
      <alignment horizontal="center" vertical="top"/>
      <protection/>
    </xf>
    <xf numFmtId="2" fontId="11" fillId="0" borderId="13" xfId="59" applyNumberFormat="1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/>
      <protection/>
    </xf>
    <xf numFmtId="0" fontId="13" fillId="0" borderId="11" xfId="59" applyFont="1" applyFill="1" applyBorder="1" applyAlignment="1">
      <alignment horizontal="center" vertical="top" shrinkToFit="1"/>
      <protection/>
    </xf>
    <xf numFmtId="0" fontId="18" fillId="0" borderId="0" xfId="59" applyFont="1" applyFill="1" applyBorder="1" applyAlignment="1">
      <alignment horizontal="center" vertical="top"/>
      <protection/>
    </xf>
    <xf numFmtId="0" fontId="63" fillId="0" borderId="0" xfId="59" applyFont="1" applyFill="1" applyAlignment="1">
      <alignment vertical="top"/>
      <protection/>
    </xf>
    <xf numFmtId="2" fontId="63" fillId="0" borderId="0" xfId="59" applyNumberFormat="1" applyFont="1" applyFill="1" applyAlignment="1">
      <alignment vertical="top"/>
      <protection/>
    </xf>
    <xf numFmtId="0" fontId="64" fillId="0" borderId="0" xfId="59" applyFont="1" applyFill="1" applyAlignment="1">
      <alignment vertical="top"/>
      <protection/>
    </xf>
    <xf numFmtId="2" fontId="64" fillId="0" borderId="0" xfId="59" applyNumberFormat="1" applyFont="1" applyFill="1" applyAlignment="1">
      <alignment vertical="top"/>
      <protection/>
    </xf>
    <xf numFmtId="0" fontId="65" fillId="0" borderId="0" xfId="59" applyFont="1" applyFill="1" applyAlignment="1">
      <alignment horizontal="center" vertical="top"/>
      <protection/>
    </xf>
    <xf numFmtId="2" fontId="65" fillId="0" borderId="0" xfId="59" applyNumberFormat="1" applyFont="1" applyFill="1" applyAlignment="1">
      <alignment horizontal="center" vertical="top"/>
      <protection/>
    </xf>
    <xf numFmtId="0" fontId="66" fillId="0" borderId="0" xfId="59" applyFont="1" applyFill="1" applyBorder="1" applyAlignment="1">
      <alignment horizontal="center" vertical="top"/>
      <protection/>
    </xf>
    <xf numFmtId="2" fontId="66" fillId="0" borderId="0" xfId="59" applyNumberFormat="1" applyFont="1" applyFill="1" applyBorder="1" applyAlignment="1">
      <alignment horizontal="center" vertical="top"/>
      <protection/>
    </xf>
    <xf numFmtId="0" fontId="67" fillId="0" borderId="0" xfId="59" applyFont="1" applyFill="1" applyAlignment="1">
      <alignment vertical="top"/>
      <protection/>
    </xf>
    <xf numFmtId="2" fontId="67" fillId="0" borderId="0" xfId="59" applyNumberFormat="1" applyFont="1" applyFill="1" applyAlignment="1">
      <alignment vertical="top"/>
      <protection/>
    </xf>
    <xf numFmtId="0" fontId="66" fillId="0" borderId="14" xfId="59" applyFont="1" applyFill="1" applyBorder="1" applyAlignment="1">
      <alignment horizontal="center" vertical="top"/>
      <protection/>
    </xf>
    <xf numFmtId="0" fontId="66" fillId="0" borderId="15" xfId="59" applyFont="1" applyFill="1" applyBorder="1" applyAlignment="1">
      <alignment horizontal="center" vertical="top"/>
      <protection/>
    </xf>
    <xf numFmtId="0" fontId="66" fillId="0" borderId="16" xfId="59" applyFont="1" applyFill="1" applyBorder="1" applyAlignment="1">
      <alignment horizontal="center" vertical="top"/>
      <protection/>
    </xf>
    <xf numFmtId="2" fontId="6" fillId="0" borderId="17" xfId="59" applyNumberFormat="1" applyFont="1" applyFill="1" applyBorder="1" applyAlignment="1">
      <alignment horizontal="center" vertical="top"/>
      <protection/>
    </xf>
    <xf numFmtId="0" fontId="68" fillId="0" borderId="14" xfId="59" applyFont="1" applyFill="1" applyBorder="1" applyAlignment="1">
      <alignment horizontal="center" vertical="top"/>
      <protection/>
    </xf>
    <xf numFmtId="0" fontId="68" fillId="0" borderId="15" xfId="59" applyFont="1" applyFill="1" applyBorder="1" applyAlignment="1">
      <alignment horizontal="center" vertical="top"/>
      <protection/>
    </xf>
    <xf numFmtId="0" fontId="68" fillId="0" borderId="16" xfId="59" applyFont="1" applyFill="1" applyBorder="1" applyAlignment="1">
      <alignment horizontal="center" vertical="top"/>
      <protection/>
    </xf>
    <xf numFmtId="0" fontId="67" fillId="0" borderId="0" xfId="59" applyFont="1" applyFill="1" applyAlignment="1">
      <alignment horizontal="right" vertical="top"/>
      <protection/>
    </xf>
    <xf numFmtId="2" fontId="68" fillId="0" borderId="0" xfId="59" applyNumberFormat="1" applyFont="1" applyFill="1" applyAlignment="1">
      <alignment horizontal="center" vertical="top"/>
      <protection/>
    </xf>
    <xf numFmtId="2" fontId="19" fillId="0" borderId="0" xfId="59" applyNumberFormat="1" applyFont="1" applyFill="1" applyAlignment="1">
      <alignment horizontal="center" vertical="top"/>
      <protection/>
    </xf>
    <xf numFmtId="0" fontId="21" fillId="0" borderId="0" xfId="59" applyFont="1" applyFill="1" applyAlignment="1">
      <alignment horizontal="right" vertical="top"/>
      <protection/>
    </xf>
    <xf numFmtId="236" fontId="9" fillId="0" borderId="10" xfId="0" applyNumberFormat="1" applyFont="1" applyFill="1" applyBorder="1" applyAlignment="1">
      <alignment horizontal="center" vertical="top"/>
    </xf>
    <xf numFmtId="0" fontId="18" fillId="0" borderId="0" xfId="59" applyFont="1" applyFill="1" applyBorder="1" applyAlignment="1">
      <alignment vertical="top"/>
      <protection/>
    </xf>
    <xf numFmtId="0" fontId="10" fillId="0" borderId="11" xfId="59" applyFont="1" applyFill="1" applyBorder="1" applyAlignment="1">
      <alignment horizontal="center" vertical="center" shrinkToFit="1"/>
      <protection/>
    </xf>
    <xf numFmtId="0" fontId="6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0" fontId="69" fillId="0" borderId="11" xfId="0" applyFont="1" applyFill="1" applyBorder="1" applyAlignment="1">
      <alignment horizontal="center" vertical="top"/>
    </xf>
    <xf numFmtId="0" fontId="69" fillId="0" borderId="11" xfId="0" applyFont="1" applyFill="1" applyBorder="1" applyAlignment="1">
      <alignment vertical="top" wrapText="1"/>
    </xf>
    <xf numFmtId="236" fontId="69" fillId="0" borderId="11" xfId="0" applyNumberFormat="1" applyFont="1" applyFill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0" fontId="69" fillId="0" borderId="11" xfId="0" applyFont="1" applyFill="1" applyBorder="1" applyAlignment="1">
      <alignment horizontal="left" vertical="top" wrapText="1"/>
    </xf>
    <xf numFmtId="236" fontId="69" fillId="0" borderId="11" xfId="59" applyNumberFormat="1" applyFont="1" applyFill="1" applyBorder="1" applyAlignment="1">
      <alignment horizontal="center" vertical="top" wrapText="1"/>
      <protection/>
    </xf>
    <xf numFmtId="0" fontId="69" fillId="0" borderId="11" xfId="59" applyFont="1" applyFill="1" applyBorder="1" applyAlignment="1">
      <alignment horizontal="center" vertical="top" wrapText="1"/>
      <protection/>
    </xf>
    <xf numFmtId="0" fontId="69" fillId="0" borderId="0" xfId="0" applyFont="1" applyFill="1" applyAlignment="1">
      <alignment horizontal="left" vertical="top" wrapText="1"/>
    </xf>
    <xf numFmtId="236" fontId="69" fillId="0" borderId="11" xfId="0" applyNumberFormat="1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3" fontId="69" fillId="0" borderId="11" xfId="0" applyNumberFormat="1" applyFont="1" applyFill="1" applyBorder="1" applyAlignment="1">
      <alignment horizontal="center" vertical="top" wrapText="1"/>
    </xf>
    <xf numFmtId="2" fontId="69" fillId="0" borderId="11" xfId="0" applyNumberFormat="1" applyFont="1" applyFill="1" applyBorder="1" applyAlignment="1">
      <alignment horizontal="center" vertical="top" wrapText="1"/>
    </xf>
    <xf numFmtId="49" fontId="69" fillId="0" borderId="11" xfId="0" applyNumberFormat="1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left" vertical="top" wrapText="1" shrinkToFit="1"/>
    </xf>
    <xf numFmtId="49" fontId="69" fillId="0" borderId="11" xfId="66" applyNumberFormat="1" applyFont="1" applyFill="1" applyBorder="1" applyAlignment="1">
      <alignment horizontal="center" vertical="top" wrapText="1" shrinkToFit="1"/>
      <protection/>
    </xf>
    <xf numFmtId="0" fontId="69" fillId="0" borderId="11" xfId="66" applyFont="1" applyFill="1" applyBorder="1" applyAlignment="1">
      <alignment horizontal="center" vertical="top" wrapText="1" shrinkToFit="1"/>
      <protection/>
    </xf>
    <xf numFmtId="3" fontId="69" fillId="0" borderId="11" xfId="66" applyNumberFormat="1" applyFont="1" applyFill="1" applyBorder="1" applyAlignment="1">
      <alignment horizontal="center" vertical="top" wrapText="1" shrinkToFit="1"/>
      <protection/>
    </xf>
    <xf numFmtId="2" fontId="69" fillId="0" borderId="11" xfId="0" applyNumberFormat="1" applyFont="1" applyFill="1" applyBorder="1" applyAlignment="1">
      <alignment horizontal="center" vertical="top" wrapText="1" shrinkToFit="1"/>
    </xf>
    <xf numFmtId="0" fontId="69" fillId="0" borderId="11" xfId="66" applyFont="1" applyFill="1" applyBorder="1" applyAlignment="1">
      <alignment horizontal="center" vertical="top" shrinkToFit="1"/>
      <protection/>
    </xf>
    <xf numFmtId="239" fontId="69" fillId="0" borderId="11" xfId="66" applyNumberFormat="1" applyFont="1" applyFill="1" applyBorder="1" applyAlignment="1">
      <alignment horizontal="center" vertical="top" wrapText="1" shrinkToFit="1"/>
      <protection/>
    </xf>
    <xf numFmtId="0" fontId="69" fillId="0" borderId="11" xfId="0" applyFont="1" applyFill="1" applyBorder="1" applyAlignment="1">
      <alignment horizontal="center" vertical="top" wrapText="1" shrinkToFit="1"/>
    </xf>
    <xf numFmtId="0" fontId="69" fillId="0" borderId="11" xfId="0" applyFont="1" applyFill="1" applyBorder="1" applyAlignment="1">
      <alignment vertical="top" wrapText="1" shrinkToFit="1"/>
    </xf>
    <xf numFmtId="49" fontId="69" fillId="0" borderId="11" xfId="66" applyNumberFormat="1" applyFont="1" applyFill="1" applyBorder="1" applyAlignment="1">
      <alignment horizontal="center" vertical="top" wrapText="1"/>
      <protection/>
    </xf>
    <xf numFmtId="4" fontId="69" fillId="0" borderId="11" xfId="0" applyNumberFormat="1" applyFont="1" applyFill="1" applyBorder="1" applyAlignment="1">
      <alignment horizontal="center" vertical="top" wrapText="1" shrinkToFit="1"/>
    </xf>
    <xf numFmtId="0" fontId="69" fillId="0" borderId="11" xfId="0" applyFont="1" applyFill="1" applyBorder="1" applyAlignment="1">
      <alignment horizontal="left" vertical="top"/>
    </xf>
    <xf numFmtId="49" fontId="69" fillId="0" borderId="11" xfId="0" applyNumberFormat="1" applyFont="1" applyFill="1" applyBorder="1" applyAlignment="1">
      <alignment horizontal="center" vertical="top"/>
    </xf>
    <xf numFmtId="3" fontId="69" fillId="0" borderId="11" xfId="0" applyNumberFormat="1" applyFont="1" applyFill="1" applyBorder="1" applyAlignment="1">
      <alignment horizontal="center" vertical="top"/>
    </xf>
    <xf numFmtId="15" fontId="69" fillId="0" borderId="11" xfId="0" applyNumberFormat="1" applyFont="1" applyFill="1" applyBorder="1" applyAlignment="1">
      <alignment horizontal="center" vertical="top"/>
    </xf>
    <xf numFmtId="15" fontId="69" fillId="0" borderId="11" xfId="0" applyNumberFormat="1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shrinkToFit="1"/>
    </xf>
    <xf numFmtId="0" fontId="69" fillId="0" borderId="11" xfId="59" applyFont="1" applyFill="1" applyBorder="1" applyAlignment="1">
      <alignment horizontal="center" vertical="top"/>
      <protection/>
    </xf>
    <xf numFmtId="2" fontId="69" fillId="0" borderId="11" xfId="59" applyNumberFormat="1" applyFont="1" applyFill="1" applyBorder="1" applyAlignment="1">
      <alignment horizontal="center" vertical="top"/>
      <protection/>
    </xf>
    <xf numFmtId="0" fontId="69" fillId="0" borderId="18" xfId="0" applyFont="1" applyFill="1" applyBorder="1" applyAlignment="1">
      <alignment horizontal="center" vertical="top"/>
    </xf>
    <xf numFmtId="0" fontId="69" fillId="0" borderId="12" xfId="0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top" wrapText="1"/>
    </xf>
    <xf numFmtId="0" fontId="69" fillId="0" borderId="12" xfId="59" applyFont="1" applyFill="1" applyBorder="1" applyAlignment="1">
      <alignment horizontal="center" vertical="top" wrapText="1"/>
      <protection/>
    </xf>
    <xf numFmtId="0" fontId="69" fillId="0" borderId="12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/>
    </xf>
    <xf numFmtId="2" fontId="69" fillId="0" borderId="12" xfId="59" applyNumberFormat="1" applyFont="1" applyFill="1" applyBorder="1" applyAlignment="1">
      <alignment horizontal="center" vertical="top"/>
      <protection/>
    </xf>
    <xf numFmtId="1" fontId="69" fillId="0" borderId="11" xfId="42" applyNumberFormat="1" applyFont="1" applyFill="1" applyBorder="1" applyAlignment="1">
      <alignment horizontal="center" vertical="top" wrapText="1"/>
    </xf>
    <xf numFmtId="241" fontId="69" fillId="0" borderId="11" xfId="0" applyNumberFormat="1" applyFont="1" applyFill="1" applyBorder="1" applyAlignment="1">
      <alignment horizontal="center" vertical="top" wrapText="1"/>
    </xf>
    <xf numFmtId="3" fontId="69" fillId="0" borderId="11" xfId="42" applyNumberFormat="1" applyFont="1" applyFill="1" applyBorder="1" applyAlignment="1">
      <alignment horizontal="center" vertical="top" wrapText="1"/>
    </xf>
    <xf numFmtId="0" fontId="69" fillId="0" borderId="11" xfId="59" applyFont="1" applyFill="1" applyBorder="1" applyAlignment="1">
      <alignment horizontal="left" vertical="top" wrapText="1"/>
      <protection/>
    </xf>
    <xf numFmtId="2" fontId="69" fillId="0" borderId="12" xfId="0" applyNumberFormat="1" applyFont="1" applyFill="1" applyBorder="1" applyAlignment="1">
      <alignment horizontal="center" vertical="top"/>
    </xf>
    <xf numFmtId="0" fontId="69" fillId="0" borderId="11" xfId="0" applyFont="1" applyFill="1" applyBorder="1" applyAlignment="1">
      <alignment vertical="top"/>
    </xf>
    <xf numFmtId="242" fontId="69" fillId="0" borderId="11" xfId="0" applyNumberFormat="1" applyFont="1" applyFill="1" applyBorder="1" applyAlignment="1">
      <alignment horizontal="center" vertical="top" wrapText="1"/>
    </xf>
    <xf numFmtId="232" fontId="69" fillId="0" borderId="11" xfId="0" applyNumberFormat="1" applyFont="1" applyFill="1" applyBorder="1" applyAlignment="1">
      <alignment horizontal="center" vertical="top" wrapText="1" shrinkToFit="1"/>
    </xf>
    <xf numFmtId="0" fontId="69" fillId="0" borderId="11" xfId="59" applyFont="1" applyFill="1" applyBorder="1" applyAlignment="1">
      <alignment horizontal="center" vertical="top" wrapText="1" shrinkToFit="1"/>
      <protection/>
    </xf>
    <xf numFmtId="242" fontId="69" fillId="0" borderId="11" xfId="0" applyNumberFormat="1" applyFont="1" applyFill="1" applyBorder="1" applyAlignment="1">
      <alignment horizontal="center" vertical="top"/>
    </xf>
    <xf numFmtId="43" fontId="69" fillId="0" borderId="11" xfId="0" applyNumberFormat="1" applyFont="1" applyFill="1" applyBorder="1" applyAlignment="1">
      <alignment horizontal="center" vertical="top" wrapText="1"/>
    </xf>
    <xf numFmtId="239" fontId="69" fillId="0" borderId="11" xfId="0" applyNumberFormat="1" applyFont="1" applyFill="1" applyBorder="1" applyAlignment="1">
      <alignment horizontal="center" vertical="top" wrapText="1"/>
    </xf>
    <xf numFmtId="15" fontId="69" fillId="0" borderId="11" xfId="59" applyNumberFormat="1" applyFont="1" applyFill="1" applyBorder="1" applyAlignment="1">
      <alignment horizontal="center" vertical="top" wrapText="1"/>
      <protection/>
    </xf>
    <xf numFmtId="2" fontId="69" fillId="0" borderId="11" xfId="59" applyNumberFormat="1" applyFont="1" applyFill="1" applyBorder="1" applyAlignment="1" quotePrefix="1">
      <alignment horizontal="center" vertical="top"/>
      <protection/>
    </xf>
    <xf numFmtId="49" fontId="10" fillId="0" borderId="19" xfId="59" applyNumberFormat="1" applyFont="1" applyFill="1" applyBorder="1" applyAlignment="1">
      <alignment horizontal="center" vertical="center" shrinkToFit="1"/>
      <protection/>
    </xf>
    <xf numFmtId="49" fontId="10" fillId="0" borderId="19" xfId="59" applyNumberFormat="1" applyFont="1" applyFill="1" applyBorder="1" applyAlignment="1">
      <alignment horizontal="center" vertical="top" shrinkToFit="1"/>
      <protection/>
    </xf>
    <xf numFmtId="0" fontId="13" fillId="0" borderId="19" xfId="0" applyFont="1" applyFill="1" applyBorder="1" applyAlignment="1">
      <alignment horizontal="center" vertical="top" shrinkToFit="1"/>
    </xf>
    <xf numFmtId="49" fontId="13" fillId="0" borderId="19" xfId="59" applyNumberFormat="1" applyFont="1" applyFill="1" applyBorder="1" applyAlignment="1">
      <alignment horizontal="center" vertical="top" shrinkToFit="1"/>
      <protection/>
    </xf>
    <xf numFmtId="241" fontId="69" fillId="0" borderId="11" xfId="0" applyNumberFormat="1" applyFont="1" applyFill="1" applyBorder="1" applyAlignment="1">
      <alignment horizontal="center" vertical="top"/>
    </xf>
    <xf numFmtId="0" fontId="10" fillId="0" borderId="0" xfId="59" applyFont="1" applyFill="1" applyAlignment="1">
      <alignment horizontal="left" vertical="top"/>
      <protection/>
    </xf>
    <xf numFmtId="0" fontId="20" fillId="0" borderId="0" xfId="59" applyFont="1" applyFill="1" applyAlignment="1">
      <alignment horizontal="left" vertical="top"/>
      <protection/>
    </xf>
    <xf numFmtId="0" fontId="20" fillId="0" borderId="0" xfId="59" applyFont="1" applyFill="1" applyBorder="1" applyAlignment="1">
      <alignment horizontal="left" vertical="top"/>
      <protection/>
    </xf>
    <xf numFmtId="0" fontId="20" fillId="0" borderId="0" xfId="0" applyFont="1" applyFill="1" applyAlignment="1">
      <alignment horizontal="left" vertical="top"/>
    </xf>
    <xf numFmtId="0" fontId="10" fillId="0" borderId="12" xfId="59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2" fontId="11" fillId="0" borderId="20" xfId="59" applyNumberFormat="1" applyFont="1" applyFill="1" applyBorder="1" applyAlignment="1">
      <alignment horizontal="center" vertical="top"/>
      <protection/>
    </xf>
    <xf numFmtId="2" fontId="11" fillId="0" borderId="21" xfId="59" applyNumberFormat="1" applyFont="1" applyFill="1" applyBorder="1" applyAlignment="1">
      <alignment horizontal="center" vertical="top"/>
      <protection/>
    </xf>
    <xf numFmtId="3" fontId="11" fillId="0" borderId="20" xfId="44" applyNumberFormat="1" applyFont="1" applyFill="1" applyBorder="1" applyAlignment="1">
      <alignment horizontal="center" vertical="top"/>
    </xf>
    <xf numFmtId="3" fontId="11" fillId="0" borderId="21" xfId="44" applyNumberFormat="1" applyFont="1" applyFill="1" applyBorder="1" applyAlignment="1">
      <alignment horizontal="center" vertical="top"/>
    </xf>
    <xf numFmtId="0" fontId="69" fillId="0" borderId="19" xfId="0" applyFont="1" applyFill="1" applyBorder="1" applyAlignment="1">
      <alignment horizontal="left" wrapText="1"/>
    </xf>
    <xf numFmtId="0" fontId="69" fillId="0" borderId="19" xfId="0" applyFont="1" applyFill="1" applyBorder="1" applyAlignment="1">
      <alignment horizontal="center" vertical="top"/>
    </xf>
    <xf numFmtId="0" fontId="70" fillId="32" borderId="20" xfId="59" applyFont="1" applyFill="1" applyBorder="1" applyAlignment="1">
      <alignment horizontal="center" vertical="center"/>
      <protection/>
    </xf>
    <xf numFmtId="0" fontId="70" fillId="32" borderId="19" xfId="59" applyFont="1" applyFill="1" applyBorder="1" applyAlignment="1">
      <alignment horizontal="left" vertical="center"/>
      <protection/>
    </xf>
    <xf numFmtId="0" fontId="70" fillId="32" borderId="19" xfId="59" applyFont="1" applyFill="1" applyBorder="1" applyAlignment="1">
      <alignment horizontal="center" vertical="center"/>
      <protection/>
    </xf>
    <xf numFmtId="236" fontId="70" fillId="32" borderId="19" xfId="0" applyNumberFormat="1" applyFont="1" applyFill="1" applyBorder="1" applyAlignment="1">
      <alignment horizontal="center" vertical="center"/>
    </xf>
    <xf numFmtId="0" fontId="70" fillId="32" borderId="19" xfId="0" applyFont="1" applyFill="1" applyBorder="1" applyAlignment="1">
      <alignment horizontal="center" vertical="center"/>
    </xf>
    <xf numFmtId="2" fontId="70" fillId="32" borderId="21" xfId="59" applyNumberFormat="1" applyFont="1" applyFill="1" applyBorder="1" applyAlignment="1">
      <alignment horizontal="center" vertical="center"/>
      <protection/>
    </xf>
    <xf numFmtId="0" fontId="70" fillId="32" borderId="20" xfId="59" applyFont="1" applyFill="1" applyBorder="1" applyAlignment="1">
      <alignment horizontal="center" vertical="top"/>
      <protection/>
    </xf>
    <xf numFmtId="0" fontId="70" fillId="32" borderId="19" xfId="59" applyFont="1" applyFill="1" applyBorder="1" applyAlignment="1">
      <alignment horizontal="left" vertical="top"/>
      <protection/>
    </xf>
    <xf numFmtId="236" fontId="69" fillId="32" borderId="19" xfId="0" applyNumberFormat="1" applyFont="1" applyFill="1" applyBorder="1" applyAlignment="1">
      <alignment vertical="top"/>
    </xf>
    <xf numFmtId="0" fontId="69" fillId="32" borderId="19" xfId="0" applyFont="1" applyFill="1" applyBorder="1" applyAlignment="1">
      <alignment vertical="top" shrinkToFit="1"/>
    </xf>
    <xf numFmtId="0" fontId="69" fillId="32" borderId="19" xfId="0" applyFont="1" applyFill="1" applyBorder="1" applyAlignment="1">
      <alignment vertical="top" wrapText="1"/>
    </xf>
    <xf numFmtId="3" fontId="69" fillId="32" borderId="19" xfId="42" applyNumberFormat="1" applyFont="1" applyFill="1" applyBorder="1" applyAlignment="1">
      <alignment vertical="top" wrapText="1"/>
    </xf>
    <xf numFmtId="2" fontId="69" fillId="32" borderId="21" xfId="0" applyNumberFormat="1" applyFont="1" applyFill="1" applyBorder="1" applyAlignment="1">
      <alignment vertical="top"/>
    </xf>
    <xf numFmtId="0" fontId="10" fillId="32" borderId="20" xfId="59" applyFont="1" applyFill="1" applyBorder="1" applyAlignment="1">
      <alignment horizontal="center" vertical="top"/>
      <protection/>
    </xf>
    <xf numFmtId="0" fontId="10" fillId="32" borderId="19" xfId="59" applyFont="1" applyFill="1" applyBorder="1" applyAlignment="1">
      <alignment horizontal="left" vertical="top"/>
      <protection/>
    </xf>
    <xf numFmtId="0" fontId="10" fillId="32" borderId="19" xfId="59" applyFont="1" applyFill="1" applyBorder="1" applyAlignment="1">
      <alignment horizontal="center" vertical="top"/>
      <protection/>
    </xf>
    <xf numFmtId="236" fontId="10" fillId="32" borderId="19" xfId="0" applyNumberFormat="1" applyFont="1" applyFill="1" applyBorder="1" applyAlignment="1">
      <alignment horizontal="center" vertical="top"/>
    </xf>
    <xf numFmtId="0" fontId="10" fillId="32" borderId="19" xfId="0" applyFont="1" applyFill="1" applyBorder="1" applyAlignment="1">
      <alignment horizontal="center" vertical="top"/>
    </xf>
    <xf numFmtId="2" fontId="10" fillId="32" borderId="21" xfId="59" applyNumberFormat="1" applyFont="1" applyFill="1" applyBorder="1" applyAlignment="1">
      <alignment horizontal="center" vertical="top"/>
      <protection/>
    </xf>
    <xf numFmtId="16" fontId="10" fillId="32" borderId="19" xfId="59" applyNumberFormat="1" applyFont="1" applyFill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สรุปผลการบริการวิชาการปี  50(1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สรุปผลการบริการวิชาการปี  50(1)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Sheet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49"/>
  <sheetViews>
    <sheetView tabSelected="1" view="pageLayout" zoomScale="93" zoomScaleNormal="93" zoomScaleSheetLayoutView="71" zoomScalePageLayoutView="93" workbookViewId="0" topLeftCell="A1">
      <selection activeCell="A5" sqref="A5:G5"/>
    </sheetView>
  </sheetViews>
  <sheetFormatPr defaultColWidth="9.140625" defaultRowHeight="21.75"/>
  <cols>
    <col min="1" max="1" width="8.28125" style="1" customWidth="1"/>
    <col min="2" max="2" width="72.57421875" style="8" customWidth="1"/>
    <col min="3" max="3" width="24.28125" style="1" customWidth="1"/>
    <col min="4" max="4" width="27.7109375" style="1" customWidth="1"/>
    <col min="5" max="5" width="31.7109375" style="1" customWidth="1"/>
    <col min="6" max="6" width="15.421875" style="6" customWidth="1"/>
    <col min="7" max="7" width="13.00390625" style="9" customWidth="1"/>
    <col min="8" max="8" width="13.8515625" style="10" hidden="1" customWidth="1"/>
    <col min="9" max="9" width="12.140625" style="11" hidden="1" customWidth="1"/>
    <col min="10" max="10" width="11.7109375" style="38" customWidth="1"/>
    <col min="11" max="11" width="13.7109375" style="39" customWidth="1"/>
    <col min="12" max="12" width="11.8515625" style="38" customWidth="1"/>
    <col min="13" max="13" width="13.8515625" style="1" customWidth="1"/>
    <col min="14" max="16384" width="9.140625" style="1" customWidth="1"/>
  </cols>
  <sheetData>
    <row r="1" spans="1:12" s="16" customFormat="1" ht="26.25" customHeight="1">
      <c r="A1" s="123" t="s">
        <v>477</v>
      </c>
      <c r="B1" s="123"/>
      <c r="C1" s="123"/>
      <c r="D1" s="123"/>
      <c r="E1" s="123"/>
      <c r="F1" s="123"/>
      <c r="G1" s="123"/>
      <c r="H1" s="14"/>
      <c r="I1" s="15"/>
      <c r="J1" s="36"/>
      <c r="K1" s="37"/>
      <c r="L1" s="36"/>
    </row>
    <row r="2" spans="2:7" ht="18" customHeight="1">
      <c r="B2" s="2"/>
      <c r="D2" s="3"/>
      <c r="E2" s="57"/>
      <c r="F2" s="4"/>
      <c r="G2" s="5"/>
    </row>
    <row r="3" spans="1:12" s="27" customFormat="1" ht="18" customHeight="1">
      <c r="A3" s="127" t="s">
        <v>0</v>
      </c>
      <c r="B3" s="127" t="s">
        <v>12</v>
      </c>
      <c r="C3" s="127" t="s">
        <v>13</v>
      </c>
      <c r="D3" s="127" t="s">
        <v>6</v>
      </c>
      <c r="E3" s="24" t="s">
        <v>2</v>
      </c>
      <c r="F3" s="24" t="s">
        <v>3</v>
      </c>
      <c r="G3" s="31" t="s">
        <v>1</v>
      </c>
      <c r="H3" s="25"/>
      <c r="I3" s="26"/>
      <c r="J3" s="40"/>
      <c r="K3" s="41"/>
      <c r="L3" s="40"/>
    </row>
    <row r="4" spans="1:12" s="27" customFormat="1" ht="21.75" customHeight="1" thickBot="1">
      <c r="A4" s="128"/>
      <c r="B4" s="128"/>
      <c r="C4" s="128"/>
      <c r="D4" s="128"/>
      <c r="E4" s="28" t="s">
        <v>4</v>
      </c>
      <c r="F4" s="28" t="s">
        <v>19</v>
      </c>
      <c r="G4" s="32" t="s">
        <v>7</v>
      </c>
      <c r="H4" s="25"/>
      <c r="I4" s="26"/>
      <c r="J4" s="42" t="s">
        <v>460</v>
      </c>
      <c r="K4" s="43" t="s">
        <v>461</v>
      </c>
      <c r="L4" s="42" t="s">
        <v>462</v>
      </c>
    </row>
    <row r="5" spans="1:13" s="30" customFormat="1" ht="24.75" thickBot="1">
      <c r="A5" s="148" t="s">
        <v>11</v>
      </c>
      <c r="B5" s="149" t="s">
        <v>457</v>
      </c>
      <c r="C5" s="154"/>
      <c r="D5" s="154"/>
      <c r="E5" s="150"/>
      <c r="F5" s="150"/>
      <c r="G5" s="153"/>
      <c r="H5" s="119"/>
      <c r="I5" s="29"/>
      <c r="J5" s="46">
        <f>SUM(J6:J72)</f>
        <v>49</v>
      </c>
      <c r="K5" s="47">
        <f>SUM(K6:K72)</f>
        <v>9873.41</v>
      </c>
      <c r="L5" s="48">
        <f>SUM(L6:L72)</f>
        <v>2250</v>
      </c>
      <c r="M5" s="49">
        <f>K5/L5</f>
        <v>4.388182222222222</v>
      </c>
    </row>
    <row r="6" spans="1:12" s="30" customFormat="1" ht="24">
      <c r="A6" s="65">
        <v>1</v>
      </c>
      <c r="B6" s="66" t="s">
        <v>20</v>
      </c>
      <c r="C6" s="67">
        <v>40733</v>
      </c>
      <c r="D6" s="65" t="s">
        <v>21</v>
      </c>
      <c r="E6" s="65" t="s">
        <v>22</v>
      </c>
      <c r="F6" s="65">
        <v>41</v>
      </c>
      <c r="G6" s="68">
        <v>4.21</v>
      </c>
      <c r="H6" s="119"/>
      <c r="I6" s="29"/>
      <c r="J6" s="42">
        <v>1</v>
      </c>
      <c r="K6" s="43">
        <f>F6*G6</f>
        <v>172.60999999999999</v>
      </c>
      <c r="L6" s="42">
        <f>F6</f>
        <v>41</v>
      </c>
    </row>
    <row r="7" spans="1:12" s="30" customFormat="1" ht="24">
      <c r="A7" s="65">
        <v>2</v>
      </c>
      <c r="B7" s="66" t="s">
        <v>23</v>
      </c>
      <c r="C7" s="67" t="s">
        <v>24</v>
      </c>
      <c r="D7" s="65" t="s">
        <v>21</v>
      </c>
      <c r="E7" s="65" t="s">
        <v>25</v>
      </c>
      <c r="F7" s="65">
        <v>50</v>
      </c>
      <c r="G7" s="68">
        <v>4.38</v>
      </c>
      <c r="H7" s="119"/>
      <c r="I7" s="29"/>
      <c r="J7" s="42">
        <v>1</v>
      </c>
      <c r="K7" s="43">
        <f aca="true" t="shared" si="0" ref="K7:K69">F7*G7</f>
        <v>219</v>
      </c>
      <c r="L7" s="42">
        <f aca="true" t="shared" si="1" ref="L7:L69">F7</f>
        <v>50</v>
      </c>
    </row>
    <row r="8" spans="1:12" s="30" customFormat="1" ht="24">
      <c r="A8" s="65">
        <v>3</v>
      </c>
      <c r="B8" s="66" t="s">
        <v>26</v>
      </c>
      <c r="C8" s="67">
        <v>41003</v>
      </c>
      <c r="D8" s="65" t="s">
        <v>21</v>
      </c>
      <c r="E8" s="65" t="s">
        <v>27</v>
      </c>
      <c r="F8" s="65">
        <v>50</v>
      </c>
      <c r="G8" s="68">
        <v>4.39</v>
      </c>
      <c r="H8" s="119"/>
      <c r="I8" s="29"/>
      <c r="J8" s="42">
        <v>1</v>
      </c>
      <c r="K8" s="43">
        <f t="shared" si="0"/>
        <v>219.49999999999997</v>
      </c>
      <c r="L8" s="42">
        <f t="shared" si="1"/>
        <v>50</v>
      </c>
    </row>
    <row r="9" spans="1:12" s="30" customFormat="1" ht="72">
      <c r="A9" s="65">
        <v>4</v>
      </c>
      <c r="B9" s="69" t="s">
        <v>486</v>
      </c>
      <c r="C9" s="70" t="s">
        <v>422</v>
      </c>
      <c r="D9" s="71" t="s">
        <v>21</v>
      </c>
      <c r="E9" s="71" t="s">
        <v>423</v>
      </c>
      <c r="F9" s="71">
        <v>14</v>
      </c>
      <c r="G9" s="68" t="s">
        <v>31</v>
      </c>
      <c r="H9" s="119"/>
      <c r="I9" s="29"/>
      <c r="J9" s="42"/>
      <c r="K9" s="43"/>
      <c r="L9" s="42"/>
    </row>
    <row r="10" spans="1:12" s="30" customFormat="1" ht="72">
      <c r="A10" s="65">
        <v>5</v>
      </c>
      <c r="B10" s="69" t="s">
        <v>487</v>
      </c>
      <c r="C10" s="70" t="s">
        <v>424</v>
      </c>
      <c r="D10" s="71" t="s">
        <v>21</v>
      </c>
      <c r="E10" s="71" t="s">
        <v>423</v>
      </c>
      <c r="F10" s="71">
        <v>14</v>
      </c>
      <c r="G10" s="68" t="s">
        <v>31</v>
      </c>
      <c r="H10" s="119"/>
      <c r="I10" s="29"/>
      <c r="J10" s="42"/>
      <c r="K10" s="43"/>
      <c r="L10" s="42"/>
    </row>
    <row r="11" spans="1:12" s="30" customFormat="1" ht="48">
      <c r="A11" s="65">
        <v>6</v>
      </c>
      <c r="B11" s="69" t="s">
        <v>488</v>
      </c>
      <c r="C11" s="70" t="s">
        <v>425</v>
      </c>
      <c r="D11" s="71" t="s">
        <v>21</v>
      </c>
      <c r="E11" s="71" t="s">
        <v>426</v>
      </c>
      <c r="F11" s="71">
        <v>25</v>
      </c>
      <c r="G11" s="68" t="s">
        <v>31</v>
      </c>
      <c r="H11" s="119"/>
      <c r="I11" s="29"/>
      <c r="J11" s="42"/>
      <c r="K11" s="43"/>
      <c r="L11" s="42"/>
    </row>
    <row r="12" spans="1:12" s="30" customFormat="1" ht="48">
      <c r="A12" s="65">
        <v>7</v>
      </c>
      <c r="B12" s="72" t="s">
        <v>489</v>
      </c>
      <c r="C12" s="65" t="s">
        <v>427</v>
      </c>
      <c r="D12" s="71" t="s">
        <v>428</v>
      </c>
      <c r="E12" s="71" t="s">
        <v>429</v>
      </c>
      <c r="F12" s="71">
        <v>200</v>
      </c>
      <c r="G12" s="68" t="s">
        <v>31</v>
      </c>
      <c r="H12" s="119"/>
      <c r="I12" s="29"/>
      <c r="J12" s="42"/>
      <c r="K12" s="43"/>
      <c r="L12" s="42"/>
    </row>
    <row r="13" spans="1:12" s="30" customFormat="1" ht="24">
      <c r="A13" s="65">
        <v>8</v>
      </c>
      <c r="B13" s="66" t="s">
        <v>28</v>
      </c>
      <c r="C13" s="73">
        <v>40690</v>
      </c>
      <c r="D13" s="74" t="s">
        <v>29</v>
      </c>
      <c r="E13" s="74" t="s">
        <v>30</v>
      </c>
      <c r="F13" s="75">
        <v>55</v>
      </c>
      <c r="G13" s="76" t="s">
        <v>31</v>
      </c>
      <c r="H13" s="119"/>
      <c r="I13" s="29"/>
      <c r="J13" s="42"/>
      <c r="K13" s="43"/>
      <c r="L13" s="42"/>
    </row>
    <row r="14" spans="1:12" s="30" customFormat="1" ht="24">
      <c r="A14" s="65">
        <v>9</v>
      </c>
      <c r="B14" s="66" t="s">
        <v>32</v>
      </c>
      <c r="C14" s="73" t="s">
        <v>33</v>
      </c>
      <c r="D14" s="77" t="s">
        <v>21</v>
      </c>
      <c r="E14" s="74" t="s">
        <v>34</v>
      </c>
      <c r="F14" s="75">
        <v>26</v>
      </c>
      <c r="G14" s="76" t="s">
        <v>31</v>
      </c>
      <c r="H14" s="119"/>
      <c r="I14" s="29"/>
      <c r="J14" s="42"/>
      <c r="K14" s="43"/>
      <c r="L14" s="42"/>
    </row>
    <row r="15" spans="1:12" s="30" customFormat="1" ht="24">
      <c r="A15" s="65">
        <v>10</v>
      </c>
      <c r="B15" s="66" t="s">
        <v>35</v>
      </c>
      <c r="C15" s="73">
        <v>40723</v>
      </c>
      <c r="D15" s="74" t="s">
        <v>29</v>
      </c>
      <c r="E15" s="74" t="s">
        <v>36</v>
      </c>
      <c r="F15" s="75">
        <v>51</v>
      </c>
      <c r="G15" s="76" t="s">
        <v>31</v>
      </c>
      <c r="H15" s="119"/>
      <c r="I15" s="29"/>
      <c r="J15" s="42"/>
      <c r="K15" s="43"/>
      <c r="L15" s="42"/>
    </row>
    <row r="16" spans="1:12" s="30" customFormat="1" ht="24">
      <c r="A16" s="65">
        <v>11</v>
      </c>
      <c r="B16" s="66" t="s">
        <v>37</v>
      </c>
      <c r="C16" s="73">
        <v>40732</v>
      </c>
      <c r="D16" s="77" t="s">
        <v>21</v>
      </c>
      <c r="E16" s="74" t="s">
        <v>38</v>
      </c>
      <c r="F16" s="75">
        <v>23</v>
      </c>
      <c r="G16" s="76" t="s">
        <v>31</v>
      </c>
      <c r="H16" s="119"/>
      <c r="I16" s="29"/>
      <c r="J16" s="42"/>
      <c r="K16" s="43"/>
      <c r="L16" s="42"/>
    </row>
    <row r="17" spans="1:12" s="30" customFormat="1" ht="48">
      <c r="A17" s="65">
        <v>12</v>
      </c>
      <c r="B17" s="66" t="s">
        <v>39</v>
      </c>
      <c r="C17" s="73">
        <v>40755</v>
      </c>
      <c r="D17" s="77" t="s">
        <v>21</v>
      </c>
      <c r="E17" s="74" t="s">
        <v>40</v>
      </c>
      <c r="F17" s="75">
        <v>135</v>
      </c>
      <c r="G17" s="76">
        <v>4.33</v>
      </c>
      <c r="H17" s="119"/>
      <c r="I17" s="29"/>
      <c r="J17" s="42">
        <v>1</v>
      </c>
      <c r="K17" s="43">
        <f t="shared" si="0"/>
        <v>584.55</v>
      </c>
      <c r="L17" s="42">
        <f t="shared" si="1"/>
        <v>135</v>
      </c>
    </row>
    <row r="18" spans="1:12" s="30" customFormat="1" ht="48">
      <c r="A18" s="65">
        <v>13</v>
      </c>
      <c r="B18" s="66" t="s">
        <v>41</v>
      </c>
      <c r="C18" s="73">
        <v>40756</v>
      </c>
      <c r="D18" s="77" t="s">
        <v>21</v>
      </c>
      <c r="E18" s="74" t="s">
        <v>40</v>
      </c>
      <c r="F18" s="75">
        <v>33</v>
      </c>
      <c r="G18" s="76">
        <v>4.33</v>
      </c>
      <c r="H18" s="119"/>
      <c r="I18" s="29"/>
      <c r="J18" s="42">
        <v>1</v>
      </c>
      <c r="K18" s="43">
        <f t="shared" si="0"/>
        <v>142.89000000000001</v>
      </c>
      <c r="L18" s="42">
        <f t="shared" si="1"/>
        <v>33</v>
      </c>
    </row>
    <row r="19" spans="1:12" s="30" customFormat="1" ht="48">
      <c r="A19" s="65">
        <v>14</v>
      </c>
      <c r="B19" s="66" t="s">
        <v>42</v>
      </c>
      <c r="C19" s="73">
        <v>40757</v>
      </c>
      <c r="D19" s="77" t="s">
        <v>21</v>
      </c>
      <c r="E19" s="74" t="s">
        <v>40</v>
      </c>
      <c r="F19" s="75">
        <v>32</v>
      </c>
      <c r="G19" s="76">
        <v>4.33</v>
      </c>
      <c r="H19" s="119"/>
      <c r="I19" s="29"/>
      <c r="J19" s="42">
        <v>1</v>
      </c>
      <c r="K19" s="43">
        <f t="shared" si="0"/>
        <v>138.56</v>
      </c>
      <c r="L19" s="42">
        <f t="shared" si="1"/>
        <v>32</v>
      </c>
    </row>
    <row r="20" spans="1:12" s="30" customFormat="1" ht="48">
      <c r="A20" s="65">
        <v>15</v>
      </c>
      <c r="B20" s="66" t="s">
        <v>43</v>
      </c>
      <c r="C20" s="73">
        <v>40757</v>
      </c>
      <c r="D20" s="77" t="s">
        <v>21</v>
      </c>
      <c r="E20" s="74" t="s">
        <v>40</v>
      </c>
      <c r="F20" s="75">
        <v>29</v>
      </c>
      <c r="G20" s="76">
        <v>4.33</v>
      </c>
      <c r="H20" s="119"/>
      <c r="I20" s="29"/>
      <c r="J20" s="42">
        <v>1</v>
      </c>
      <c r="K20" s="43">
        <f t="shared" si="0"/>
        <v>125.57000000000001</v>
      </c>
      <c r="L20" s="42">
        <f t="shared" si="1"/>
        <v>29</v>
      </c>
    </row>
    <row r="21" spans="1:12" s="30" customFormat="1" ht="48">
      <c r="A21" s="65">
        <v>16</v>
      </c>
      <c r="B21" s="66" t="s">
        <v>44</v>
      </c>
      <c r="C21" s="73">
        <v>40758</v>
      </c>
      <c r="D21" s="77" t="s">
        <v>21</v>
      </c>
      <c r="E21" s="74" t="s">
        <v>40</v>
      </c>
      <c r="F21" s="75">
        <v>41</v>
      </c>
      <c r="G21" s="76">
        <v>4.33</v>
      </c>
      <c r="H21" s="119"/>
      <c r="I21" s="29"/>
      <c r="J21" s="42">
        <v>1</v>
      </c>
      <c r="K21" s="43">
        <f t="shared" si="0"/>
        <v>177.53</v>
      </c>
      <c r="L21" s="42">
        <f t="shared" si="1"/>
        <v>41</v>
      </c>
    </row>
    <row r="22" spans="1:12" s="30" customFormat="1" ht="48">
      <c r="A22" s="65">
        <v>17</v>
      </c>
      <c r="B22" s="66" t="s">
        <v>45</v>
      </c>
      <c r="C22" s="73">
        <v>40758</v>
      </c>
      <c r="D22" s="77" t="s">
        <v>21</v>
      </c>
      <c r="E22" s="74" t="s">
        <v>40</v>
      </c>
      <c r="F22" s="75">
        <v>35</v>
      </c>
      <c r="G22" s="76">
        <v>4.33</v>
      </c>
      <c r="H22" s="119"/>
      <c r="I22" s="29"/>
      <c r="J22" s="42">
        <v>1</v>
      </c>
      <c r="K22" s="43">
        <f t="shared" si="0"/>
        <v>151.55</v>
      </c>
      <c r="L22" s="42">
        <f t="shared" si="1"/>
        <v>35</v>
      </c>
    </row>
    <row r="23" spans="1:12" s="30" customFormat="1" ht="48">
      <c r="A23" s="65">
        <v>18</v>
      </c>
      <c r="B23" s="66" t="s">
        <v>46</v>
      </c>
      <c r="C23" s="73">
        <v>40759</v>
      </c>
      <c r="D23" s="77" t="s">
        <v>21</v>
      </c>
      <c r="E23" s="74" t="s">
        <v>40</v>
      </c>
      <c r="F23" s="75">
        <v>28</v>
      </c>
      <c r="G23" s="76">
        <v>4.33</v>
      </c>
      <c r="H23" s="119"/>
      <c r="I23" s="29"/>
      <c r="J23" s="42">
        <v>1</v>
      </c>
      <c r="K23" s="43">
        <f t="shared" si="0"/>
        <v>121.24000000000001</v>
      </c>
      <c r="L23" s="42">
        <f t="shared" si="1"/>
        <v>28</v>
      </c>
    </row>
    <row r="24" spans="1:12" s="30" customFormat="1" ht="48">
      <c r="A24" s="65">
        <v>19</v>
      </c>
      <c r="B24" s="66" t="s">
        <v>47</v>
      </c>
      <c r="C24" s="73">
        <v>40759</v>
      </c>
      <c r="D24" s="77" t="s">
        <v>21</v>
      </c>
      <c r="E24" s="74" t="s">
        <v>40</v>
      </c>
      <c r="F24" s="75">
        <v>15</v>
      </c>
      <c r="G24" s="76">
        <v>4.33</v>
      </c>
      <c r="H24" s="119"/>
      <c r="I24" s="29"/>
      <c r="J24" s="42">
        <v>1</v>
      </c>
      <c r="K24" s="43">
        <f t="shared" si="0"/>
        <v>64.95</v>
      </c>
      <c r="L24" s="42">
        <f t="shared" si="1"/>
        <v>15</v>
      </c>
    </row>
    <row r="25" spans="1:12" s="30" customFormat="1" ht="48">
      <c r="A25" s="65">
        <v>20</v>
      </c>
      <c r="B25" s="66" t="s">
        <v>48</v>
      </c>
      <c r="C25" s="73">
        <v>40760</v>
      </c>
      <c r="D25" s="77" t="s">
        <v>21</v>
      </c>
      <c r="E25" s="74" t="s">
        <v>40</v>
      </c>
      <c r="F25" s="75">
        <v>65</v>
      </c>
      <c r="G25" s="76">
        <v>4.33</v>
      </c>
      <c r="H25" s="119"/>
      <c r="I25" s="29"/>
      <c r="J25" s="42">
        <v>1</v>
      </c>
      <c r="K25" s="43">
        <f t="shared" si="0"/>
        <v>281.45</v>
      </c>
      <c r="L25" s="42">
        <f t="shared" si="1"/>
        <v>65</v>
      </c>
    </row>
    <row r="26" spans="1:12" s="30" customFormat="1" ht="48">
      <c r="A26" s="65">
        <v>21</v>
      </c>
      <c r="B26" s="66" t="s">
        <v>49</v>
      </c>
      <c r="C26" s="73">
        <v>40761</v>
      </c>
      <c r="D26" s="77" t="s">
        <v>21</v>
      </c>
      <c r="E26" s="74" t="s">
        <v>40</v>
      </c>
      <c r="F26" s="75">
        <v>16</v>
      </c>
      <c r="G26" s="76">
        <v>4.33</v>
      </c>
      <c r="H26" s="119"/>
      <c r="I26" s="29"/>
      <c r="J26" s="42">
        <v>1</v>
      </c>
      <c r="K26" s="43">
        <f t="shared" si="0"/>
        <v>69.28</v>
      </c>
      <c r="L26" s="42">
        <f t="shared" si="1"/>
        <v>16</v>
      </c>
    </row>
    <row r="27" spans="1:12" s="30" customFormat="1" ht="48">
      <c r="A27" s="65">
        <v>22</v>
      </c>
      <c r="B27" s="69" t="s">
        <v>490</v>
      </c>
      <c r="C27" s="73">
        <v>40756</v>
      </c>
      <c r="D27" s="77" t="s">
        <v>21</v>
      </c>
      <c r="E27" s="74" t="s">
        <v>50</v>
      </c>
      <c r="F27" s="74">
        <v>105</v>
      </c>
      <c r="G27" s="76">
        <v>4.5</v>
      </c>
      <c r="H27" s="119"/>
      <c r="I27" s="29"/>
      <c r="J27" s="42">
        <v>1</v>
      </c>
      <c r="K27" s="43">
        <f t="shared" si="0"/>
        <v>472.5</v>
      </c>
      <c r="L27" s="42">
        <f t="shared" si="1"/>
        <v>105</v>
      </c>
    </row>
    <row r="28" spans="1:12" s="30" customFormat="1" ht="48">
      <c r="A28" s="65">
        <v>23</v>
      </c>
      <c r="B28" s="69" t="s">
        <v>51</v>
      </c>
      <c r="C28" s="73">
        <v>40771</v>
      </c>
      <c r="D28" s="77" t="s">
        <v>21</v>
      </c>
      <c r="E28" s="74" t="s">
        <v>52</v>
      </c>
      <c r="F28" s="74">
        <v>32</v>
      </c>
      <c r="G28" s="76">
        <v>4.72</v>
      </c>
      <c r="H28" s="119"/>
      <c r="I28" s="29"/>
      <c r="J28" s="42">
        <v>1</v>
      </c>
      <c r="K28" s="43">
        <f t="shared" si="0"/>
        <v>151.04</v>
      </c>
      <c r="L28" s="42">
        <f t="shared" si="1"/>
        <v>32</v>
      </c>
    </row>
    <row r="29" spans="1:12" s="30" customFormat="1" ht="48">
      <c r="A29" s="65">
        <v>24</v>
      </c>
      <c r="B29" s="78" t="s">
        <v>53</v>
      </c>
      <c r="C29" s="79" t="s">
        <v>54</v>
      </c>
      <c r="D29" s="77" t="s">
        <v>21</v>
      </c>
      <c r="E29" s="80" t="s">
        <v>55</v>
      </c>
      <c r="F29" s="81">
        <v>50</v>
      </c>
      <c r="G29" s="82">
        <v>4.24</v>
      </c>
      <c r="H29" s="119"/>
      <c r="I29" s="29"/>
      <c r="J29" s="42">
        <v>1</v>
      </c>
      <c r="K29" s="43">
        <f t="shared" si="0"/>
        <v>212</v>
      </c>
      <c r="L29" s="42">
        <f t="shared" si="1"/>
        <v>50</v>
      </c>
    </row>
    <row r="30" spans="1:12" s="30" customFormat="1" ht="24">
      <c r="A30" s="65">
        <v>25</v>
      </c>
      <c r="B30" s="78" t="s">
        <v>56</v>
      </c>
      <c r="C30" s="79" t="s">
        <v>57</v>
      </c>
      <c r="D30" s="77" t="s">
        <v>21</v>
      </c>
      <c r="E30" s="80" t="s">
        <v>58</v>
      </c>
      <c r="F30" s="81">
        <v>76</v>
      </c>
      <c r="G30" s="82">
        <v>4.56</v>
      </c>
      <c r="H30" s="119"/>
      <c r="I30" s="29"/>
      <c r="J30" s="42">
        <v>1</v>
      </c>
      <c r="K30" s="43">
        <f t="shared" si="0"/>
        <v>346.55999999999995</v>
      </c>
      <c r="L30" s="42">
        <f t="shared" si="1"/>
        <v>76</v>
      </c>
    </row>
    <row r="31" spans="1:12" s="30" customFormat="1" ht="48">
      <c r="A31" s="65">
        <v>26</v>
      </c>
      <c r="B31" s="69" t="s">
        <v>491</v>
      </c>
      <c r="C31" s="67">
        <v>40894</v>
      </c>
      <c r="D31" s="65" t="s">
        <v>430</v>
      </c>
      <c r="E31" s="83" t="s">
        <v>431</v>
      </c>
      <c r="F31" s="81">
        <v>22</v>
      </c>
      <c r="G31" s="82">
        <v>4.6</v>
      </c>
      <c r="H31" s="119"/>
      <c r="I31" s="29"/>
      <c r="J31" s="42">
        <v>1</v>
      </c>
      <c r="K31" s="43">
        <f t="shared" si="0"/>
        <v>101.19999999999999</v>
      </c>
      <c r="L31" s="42">
        <f t="shared" si="1"/>
        <v>22</v>
      </c>
    </row>
    <row r="32" spans="1:12" s="30" customFormat="1" ht="48">
      <c r="A32" s="65">
        <v>27</v>
      </c>
      <c r="B32" s="69" t="s">
        <v>492</v>
      </c>
      <c r="C32" s="67">
        <v>40900</v>
      </c>
      <c r="D32" s="65" t="s">
        <v>430</v>
      </c>
      <c r="E32" s="83" t="s">
        <v>431</v>
      </c>
      <c r="F32" s="81">
        <v>22</v>
      </c>
      <c r="G32" s="82">
        <v>4.6</v>
      </c>
      <c r="H32" s="119"/>
      <c r="I32" s="29"/>
      <c r="J32" s="42">
        <v>1</v>
      </c>
      <c r="K32" s="43">
        <f t="shared" si="0"/>
        <v>101.19999999999999</v>
      </c>
      <c r="L32" s="42">
        <f t="shared" si="1"/>
        <v>22</v>
      </c>
    </row>
    <row r="33" spans="1:12" s="30" customFormat="1" ht="48">
      <c r="A33" s="65">
        <v>28</v>
      </c>
      <c r="B33" s="69" t="s">
        <v>432</v>
      </c>
      <c r="C33" s="67">
        <v>40903</v>
      </c>
      <c r="D33" s="77" t="s">
        <v>21</v>
      </c>
      <c r="E33" s="83" t="s">
        <v>431</v>
      </c>
      <c r="F33" s="81">
        <v>45</v>
      </c>
      <c r="G33" s="82">
        <v>4.5</v>
      </c>
      <c r="H33" s="119"/>
      <c r="I33" s="29"/>
      <c r="J33" s="42">
        <v>1</v>
      </c>
      <c r="K33" s="43">
        <f t="shared" si="0"/>
        <v>202.5</v>
      </c>
      <c r="L33" s="42">
        <f t="shared" si="1"/>
        <v>45</v>
      </c>
    </row>
    <row r="34" spans="1:12" s="30" customFormat="1" ht="48">
      <c r="A34" s="65">
        <v>29</v>
      </c>
      <c r="B34" s="78" t="s">
        <v>59</v>
      </c>
      <c r="C34" s="84" t="s">
        <v>60</v>
      </c>
      <c r="D34" s="85" t="s">
        <v>61</v>
      </c>
      <c r="E34" s="85" t="s">
        <v>62</v>
      </c>
      <c r="F34" s="85">
        <v>4</v>
      </c>
      <c r="G34" s="82">
        <v>5</v>
      </c>
      <c r="H34" s="119"/>
      <c r="I34" s="29"/>
      <c r="J34" s="42">
        <v>1</v>
      </c>
      <c r="K34" s="43">
        <f t="shared" si="0"/>
        <v>20</v>
      </c>
      <c r="L34" s="42">
        <f t="shared" si="1"/>
        <v>4</v>
      </c>
    </row>
    <row r="35" spans="1:12" s="30" customFormat="1" ht="48">
      <c r="A35" s="65">
        <v>30</v>
      </c>
      <c r="B35" s="86" t="s">
        <v>63</v>
      </c>
      <c r="C35" s="87" t="s">
        <v>433</v>
      </c>
      <c r="D35" s="85" t="s">
        <v>64</v>
      </c>
      <c r="E35" s="80" t="s">
        <v>65</v>
      </c>
      <c r="F35" s="85">
        <v>200</v>
      </c>
      <c r="G35" s="82" t="s">
        <v>31</v>
      </c>
      <c r="H35" s="119"/>
      <c r="I35" s="29"/>
      <c r="J35" s="42"/>
      <c r="K35" s="43"/>
      <c r="L35" s="42"/>
    </row>
    <row r="36" spans="1:12" s="30" customFormat="1" ht="48">
      <c r="A36" s="65">
        <v>31</v>
      </c>
      <c r="B36" s="78" t="s">
        <v>66</v>
      </c>
      <c r="C36" s="84" t="s">
        <v>67</v>
      </c>
      <c r="D36" s="85" t="s">
        <v>68</v>
      </c>
      <c r="E36" s="85" t="s">
        <v>69</v>
      </c>
      <c r="F36" s="85">
        <v>45</v>
      </c>
      <c r="G36" s="82">
        <v>5</v>
      </c>
      <c r="H36" s="119"/>
      <c r="I36" s="29"/>
      <c r="J36" s="42">
        <v>1</v>
      </c>
      <c r="K36" s="43">
        <f t="shared" si="0"/>
        <v>225</v>
      </c>
      <c r="L36" s="42">
        <f t="shared" si="1"/>
        <v>45</v>
      </c>
    </row>
    <row r="37" spans="1:12" s="30" customFormat="1" ht="48">
      <c r="A37" s="65">
        <v>32</v>
      </c>
      <c r="B37" s="78" t="s">
        <v>66</v>
      </c>
      <c r="C37" s="84">
        <v>239277</v>
      </c>
      <c r="D37" s="85" t="s">
        <v>29</v>
      </c>
      <c r="E37" s="85" t="s">
        <v>70</v>
      </c>
      <c r="F37" s="85">
        <v>40</v>
      </c>
      <c r="G37" s="88">
        <v>5</v>
      </c>
      <c r="H37" s="119"/>
      <c r="I37" s="29"/>
      <c r="J37" s="42">
        <v>1</v>
      </c>
      <c r="K37" s="43">
        <f t="shared" si="0"/>
        <v>200</v>
      </c>
      <c r="L37" s="42">
        <f t="shared" si="1"/>
        <v>40</v>
      </c>
    </row>
    <row r="38" spans="1:12" s="30" customFormat="1" ht="48">
      <c r="A38" s="65">
        <v>33</v>
      </c>
      <c r="B38" s="78" t="s">
        <v>71</v>
      </c>
      <c r="C38" s="84" t="s">
        <v>72</v>
      </c>
      <c r="D38" s="85" t="s">
        <v>29</v>
      </c>
      <c r="E38" s="85" t="s">
        <v>73</v>
      </c>
      <c r="F38" s="85">
        <v>47</v>
      </c>
      <c r="G38" s="88">
        <v>4.35</v>
      </c>
      <c r="H38" s="119"/>
      <c r="I38" s="29"/>
      <c r="J38" s="42">
        <v>1</v>
      </c>
      <c r="K38" s="43">
        <f t="shared" si="0"/>
        <v>204.45</v>
      </c>
      <c r="L38" s="42">
        <f t="shared" si="1"/>
        <v>47</v>
      </c>
    </row>
    <row r="39" spans="1:12" s="30" customFormat="1" ht="48">
      <c r="A39" s="65">
        <v>34</v>
      </c>
      <c r="B39" s="78" t="s">
        <v>74</v>
      </c>
      <c r="C39" s="84">
        <v>239290</v>
      </c>
      <c r="D39" s="77" t="s">
        <v>21</v>
      </c>
      <c r="E39" s="85" t="s">
        <v>75</v>
      </c>
      <c r="F39" s="85">
        <v>1</v>
      </c>
      <c r="G39" s="82">
        <v>4.5</v>
      </c>
      <c r="H39" s="119"/>
      <c r="I39" s="29"/>
      <c r="J39" s="42">
        <v>1</v>
      </c>
      <c r="K39" s="43">
        <f t="shared" si="0"/>
        <v>4.5</v>
      </c>
      <c r="L39" s="42">
        <f t="shared" si="1"/>
        <v>1</v>
      </c>
    </row>
    <row r="40" spans="1:12" s="30" customFormat="1" ht="24">
      <c r="A40" s="65">
        <v>35</v>
      </c>
      <c r="B40" s="78" t="s">
        <v>76</v>
      </c>
      <c r="C40" s="84" t="s">
        <v>77</v>
      </c>
      <c r="D40" s="85" t="s">
        <v>78</v>
      </c>
      <c r="E40" s="85" t="s">
        <v>79</v>
      </c>
      <c r="F40" s="85">
        <v>1</v>
      </c>
      <c r="G40" s="82" t="s">
        <v>31</v>
      </c>
      <c r="H40" s="119"/>
      <c r="I40" s="29"/>
      <c r="J40" s="42"/>
      <c r="K40" s="43"/>
      <c r="L40" s="42"/>
    </row>
    <row r="41" spans="1:12" s="30" customFormat="1" ht="48">
      <c r="A41" s="65">
        <v>36</v>
      </c>
      <c r="B41" s="78" t="s">
        <v>80</v>
      </c>
      <c r="C41" s="84" t="s">
        <v>81</v>
      </c>
      <c r="D41" s="80" t="s">
        <v>82</v>
      </c>
      <c r="E41" s="80" t="s">
        <v>83</v>
      </c>
      <c r="F41" s="85">
        <v>22</v>
      </c>
      <c r="G41" s="82">
        <v>4.47</v>
      </c>
      <c r="H41" s="119"/>
      <c r="I41" s="29"/>
      <c r="J41" s="42">
        <v>1</v>
      </c>
      <c r="K41" s="43">
        <f t="shared" si="0"/>
        <v>98.33999999999999</v>
      </c>
      <c r="L41" s="42">
        <f t="shared" si="1"/>
        <v>22</v>
      </c>
    </row>
    <row r="42" spans="1:12" s="30" customFormat="1" ht="48">
      <c r="A42" s="65">
        <v>37</v>
      </c>
      <c r="B42" s="66" t="s">
        <v>493</v>
      </c>
      <c r="C42" s="73" t="s">
        <v>84</v>
      </c>
      <c r="D42" s="77" t="s">
        <v>21</v>
      </c>
      <c r="E42" s="74" t="s">
        <v>34</v>
      </c>
      <c r="F42" s="75">
        <v>28</v>
      </c>
      <c r="G42" s="76">
        <v>4.5</v>
      </c>
      <c r="H42" s="119"/>
      <c r="I42" s="29"/>
      <c r="J42" s="42">
        <v>1</v>
      </c>
      <c r="K42" s="43">
        <f t="shared" si="0"/>
        <v>126</v>
      </c>
      <c r="L42" s="42">
        <f t="shared" si="1"/>
        <v>28</v>
      </c>
    </row>
    <row r="43" spans="1:12" s="30" customFormat="1" ht="48">
      <c r="A43" s="65">
        <v>38</v>
      </c>
      <c r="B43" s="69" t="s">
        <v>85</v>
      </c>
      <c r="C43" s="73">
        <v>40702</v>
      </c>
      <c r="D43" s="65" t="s">
        <v>86</v>
      </c>
      <c r="E43" s="74" t="s">
        <v>434</v>
      </c>
      <c r="F43" s="65">
        <v>76</v>
      </c>
      <c r="G43" s="76">
        <v>3.86</v>
      </c>
      <c r="H43" s="119"/>
      <c r="I43" s="29"/>
      <c r="J43" s="42">
        <v>1</v>
      </c>
      <c r="K43" s="43">
        <f t="shared" si="0"/>
        <v>293.36</v>
      </c>
      <c r="L43" s="42">
        <f t="shared" si="1"/>
        <v>76</v>
      </c>
    </row>
    <row r="44" spans="1:12" s="30" customFormat="1" ht="24">
      <c r="A44" s="65">
        <v>39</v>
      </c>
      <c r="B44" s="69" t="s">
        <v>88</v>
      </c>
      <c r="C44" s="73">
        <v>40736</v>
      </c>
      <c r="D44" s="65" t="s">
        <v>86</v>
      </c>
      <c r="E44" s="65" t="s">
        <v>87</v>
      </c>
      <c r="F44" s="74">
        <v>200</v>
      </c>
      <c r="G44" s="76" t="s">
        <v>31</v>
      </c>
      <c r="H44" s="119"/>
      <c r="I44" s="29"/>
      <c r="J44" s="42"/>
      <c r="K44" s="43"/>
      <c r="L44" s="42"/>
    </row>
    <row r="45" spans="1:12" s="30" customFormat="1" ht="24">
      <c r="A45" s="65">
        <v>40</v>
      </c>
      <c r="B45" s="89" t="s">
        <v>89</v>
      </c>
      <c r="C45" s="67">
        <v>40744</v>
      </c>
      <c r="D45" s="65" t="s">
        <v>86</v>
      </c>
      <c r="E45" s="65" t="s">
        <v>435</v>
      </c>
      <c r="F45" s="65">
        <v>50</v>
      </c>
      <c r="G45" s="76">
        <v>4.52</v>
      </c>
      <c r="H45" s="119"/>
      <c r="I45" s="29"/>
      <c r="J45" s="42">
        <v>1</v>
      </c>
      <c r="K45" s="43">
        <f t="shared" si="0"/>
        <v>225.99999999999997</v>
      </c>
      <c r="L45" s="42">
        <f t="shared" si="1"/>
        <v>50</v>
      </c>
    </row>
    <row r="46" spans="1:12" s="30" customFormat="1" ht="24">
      <c r="A46" s="65">
        <v>41</v>
      </c>
      <c r="B46" s="69" t="s">
        <v>90</v>
      </c>
      <c r="C46" s="67">
        <v>40756</v>
      </c>
      <c r="D46" s="65" t="s">
        <v>86</v>
      </c>
      <c r="E46" s="65" t="s">
        <v>436</v>
      </c>
      <c r="F46" s="65">
        <v>120</v>
      </c>
      <c r="G46" s="76" t="s">
        <v>31</v>
      </c>
      <c r="H46" s="119"/>
      <c r="I46" s="29"/>
      <c r="J46" s="42"/>
      <c r="K46" s="43"/>
      <c r="L46" s="42"/>
    </row>
    <row r="47" spans="1:12" s="30" customFormat="1" ht="24">
      <c r="A47" s="65">
        <v>42</v>
      </c>
      <c r="B47" s="69" t="s">
        <v>91</v>
      </c>
      <c r="C47" s="67">
        <v>40817</v>
      </c>
      <c r="D47" s="65" t="s">
        <v>86</v>
      </c>
      <c r="E47" s="65" t="s">
        <v>437</v>
      </c>
      <c r="F47" s="65">
        <v>33</v>
      </c>
      <c r="G47" s="76">
        <v>4.5</v>
      </c>
      <c r="H47" s="119"/>
      <c r="I47" s="29"/>
      <c r="J47" s="42">
        <v>1</v>
      </c>
      <c r="K47" s="43">
        <f t="shared" si="0"/>
        <v>148.5</v>
      </c>
      <c r="L47" s="42">
        <f t="shared" si="1"/>
        <v>33</v>
      </c>
    </row>
    <row r="48" spans="1:12" s="30" customFormat="1" ht="72">
      <c r="A48" s="65">
        <v>43</v>
      </c>
      <c r="B48" s="69" t="s">
        <v>494</v>
      </c>
      <c r="C48" s="90" t="s">
        <v>92</v>
      </c>
      <c r="D48" s="74" t="s">
        <v>21</v>
      </c>
      <c r="E48" s="74" t="s">
        <v>93</v>
      </c>
      <c r="F48" s="91">
        <v>3</v>
      </c>
      <c r="G48" s="68" t="s">
        <v>31</v>
      </c>
      <c r="H48" s="119"/>
      <c r="I48" s="29"/>
      <c r="J48" s="42"/>
      <c r="K48" s="43"/>
      <c r="L48" s="42"/>
    </row>
    <row r="49" spans="1:12" s="30" customFormat="1" ht="24">
      <c r="A49" s="65">
        <v>44</v>
      </c>
      <c r="B49" s="89" t="s">
        <v>94</v>
      </c>
      <c r="C49" s="90" t="s">
        <v>95</v>
      </c>
      <c r="D49" s="74" t="s">
        <v>21</v>
      </c>
      <c r="E49" s="74" t="s">
        <v>96</v>
      </c>
      <c r="F49" s="65">
        <v>12</v>
      </c>
      <c r="G49" s="68">
        <v>4.2</v>
      </c>
      <c r="H49" s="119"/>
      <c r="I49" s="29"/>
      <c r="J49" s="42">
        <v>1</v>
      </c>
      <c r="K49" s="43">
        <f t="shared" si="0"/>
        <v>50.400000000000006</v>
      </c>
      <c r="L49" s="42">
        <f t="shared" si="1"/>
        <v>12</v>
      </c>
    </row>
    <row r="50" spans="1:12" s="30" customFormat="1" ht="72">
      <c r="A50" s="65">
        <v>45</v>
      </c>
      <c r="B50" s="69" t="s">
        <v>495</v>
      </c>
      <c r="C50" s="92" t="s">
        <v>97</v>
      </c>
      <c r="D50" s="74" t="s">
        <v>438</v>
      </c>
      <c r="E50" s="74" t="s">
        <v>98</v>
      </c>
      <c r="F50" s="65">
        <v>2</v>
      </c>
      <c r="G50" s="68" t="s">
        <v>31</v>
      </c>
      <c r="H50" s="119"/>
      <c r="I50" s="29"/>
      <c r="J50" s="42"/>
      <c r="K50" s="43"/>
      <c r="L50" s="42"/>
    </row>
    <row r="51" spans="1:12" s="30" customFormat="1" ht="48">
      <c r="A51" s="65">
        <v>46</v>
      </c>
      <c r="B51" s="89" t="s">
        <v>99</v>
      </c>
      <c r="C51" s="93" t="s">
        <v>100</v>
      </c>
      <c r="D51" s="74" t="s">
        <v>439</v>
      </c>
      <c r="E51" s="74" t="s">
        <v>101</v>
      </c>
      <c r="F51" s="65">
        <v>43</v>
      </c>
      <c r="G51" s="68" t="s">
        <v>102</v>
      </c>
      <c r="H51" s="119"/>
      <c r="I51" s="29"/>
      <c r="J51" s="42"/>
      <c r="K51" s="43"/>
      <c r="L51" s="42"/>
    </row>
    <row r="52" spans="1:12" s="30" customFormat="1" ht="24">
      <c r="A52" s="65">
        <v>47</v>
      </c>
      <c r="B52" s="89" t="s">
        <v>103</v>
      </c>
      <c r="C52" s="92" t="s">
        <v>104</v>
      </c>
      <c r="D52" s="74" t="s">
        <v>105</v>
      </c>
      <c r="E52" s="74" t="s">
        <v>106</v>
      </c>
      <c r="F52" s="65">
        <v>203</v>
      </c>
      <c r="G52" s="68">
        <v>4.2</v>
      </c>
      <c r="H52" s="119"/>
      <c r="I52" s="29"/>
      <c r="J52" s="42">
        <v>1</v>
      </c>
      <c r="K52" s="43">
        <f t="shared" si="0"/>
        <v>852.6</v>
      </c>
      <c r="L52" s="42">
        <f t="shared" si="1"/>
        <v>203</v>
      </c>
    </row>
    <row r="53" spans="1:12" s="30" customFormat="1" ht="48">
      <c r="A53" s="65">
        <v>48</v>
      </c>
      <c r="B53" s="89" t="s">
        <v>107</v>
      </c>
      <c r="C53" s="92" t="s">
        <v>108</v>
      </c>
      <c r="D53" s="74" t="s">
        <v>439</v>
      </c>
      <c r="E53" s="74" t="s">
        <v>101</v>
      </c>
      <c r="F53" s="65">
        <v>6</v>
      </c>
      <c r="G53" s="68" t="s">
        <v>102</v>
      </c>
      <c r="H53" s="119"/>
      <c r="I53" s="29"/>
      <c r="J53" s="42"/>
      <c r="K53" s="43"/>
      <c r="L53" s="42"/>
    </row>
    <row r="54" spans="1:12" s="30" customFormat="1" ht="48">
      <c r="A54" s="65">
        <v>49</v>
      </c>
      <c r="B54" s="69" t="s">
        <v>496</v>
      </c>
      <c r="C54" s="65" t="s">
        <v>109</v>
      </c>
      <c r="D54" s="74" t="s">
        <v>21</v>
      </c>
      <c r="E54" s="74" t="s">
        <v>110</v>
      </c>
      <c r="F54" s="65">
        <v>5</v>
      </c>
      <c r="G54" s="68">
        <v>4.6</v>
      </c>
      <c r="H54" s="119"/>
      <c r="I54" s="29"/>
      <c r="J54" s="42">
        <v>1</v>
      </c>
      <c r="K54" s="43">
        <f t="shared" si="0"/>
        <v>23</v>
      </c>
      <c r="L54" s="42">
        <f t="shared" si="1"/>
        <v>5</v>
      </c>
    </row>
    <row r="55" spans="1:12" s="30" customFormat="1" ht="24">
      <c r="A55" s="65">
        <v>50</v>
      </c>
      <c r="B55" s="69" t="s">
        <v>111</v>
      </c>
      <c r="C55" s="65" t="s">
        <v>112</v>
      </c>
      <c r="D55" s="94" t="s">
        <v>113</v>
      </c>
      <c r="E55" s="95" t="s">
        <v>114</v>
      </c>
      <c r="F55" s="65">
        <v>168</v>
      </c>
      <c r="G55" s="68">
        <v>4.23</v>
      </c>
      <c r="H55" s="119"/>
      <c r="I55" s="29"/>
      <c r="J55" s="42">
        <v>1</v>
      </c>
      <c r="K55" s="43">
        <f t="shared" si="0"/>
        <v>710.6400000000001</v>
      </c>
      <c r="L55" s="42">
        <f t="shared" si="1"/>
        <v>168</v>
      </c>
    </row>
    <row r="56" spans="1:12" s="30" customFormat="1" ht="24">
      <c r="A56" s="65">
        <v>51</v>
      </c>
      <c r="B56" s="69" t="s">
        <v>115</v>
      </c>
      <c r="C56" s="65" t="s">
        <v>112</v>
      </c>
      <c r="D56" s="94" t="s">
        <v>113</v>
      </c>
      <c r="E56" s="95" t="s">
        <v>114</v>
      </c>
      <c r="F56" s="65">
        <v>168</v>
      </c>
      <c r="G56" s="96">
        <v>4.23</v>
      </c>
      <c r="H56" s="119"/>
      <c r="I56" s="29"/>
      <c r="J56" s="42">
        <v>1</v>
      </c>
      <c r="K56" s="43">
        <f t="shared" si="0"/>
        <v>710.6400000000001</v>
      </c>
      <c r="L56" s="42">
        <f t="shared" si="1"/>
        <v>168</v>
      </c>
    </row>
    <row r="57" spans="1:12" s="30" customFormat="1" ht="48">
      <c r="A57" s="65">
        <v>52</v>
      </c>
      <c r="B57" s="69" t="s">
        <v>497</v>
      </c>
      <c r="C57" s="92" t="s">
        <v>116</v>
      </c>
      <c r="D57" s="74" t="s">
        <v>144</v>
      </c>
      <c r="E57" s="74" t="s">
        <v>98</v>
      </c>
      <c r="F57" s="65">
        <v>2</v>
      </c>
      <c r="G57" s="68">
        <v>4.5</v>
      </c>
      <c r="H57" s="119"/>
      <c r="I57" s="29"/>
      <c r="J57" s="42">
        <v>1</v>
      </c>
      <c r="K57" s="43">
        <f t="shared" si="0"/>
        <v>9</v>
      </c>
      <c r="L57" s="42">
        <f t="shared" si="1"/>
        <v>2</v>
      </c>
    </row>
    <row r="58" spans="1:12" s="30" customFormat="1" ht="48">
      <c r="A58" s="65">
        <v>53</v>
      </c>
      <c r="B58" s="69" t="s">
        <v>498</v>
      </c>
      <c r="C58" s="92" t="s">
        <v>117</v>
      </c>
      <c r="D58" s="74" t="s">
        <v>144</v>
      </c>
      <c r="E58" s="74" t="s">
        <v>98</v>
      </c>
      <c r="F58" s="65">
        <v>2</v>
      </c>
      <c r="G58" s="68">
        <v>4.6</v>
      </c>
      <c r="H58" s="119"/>
      <c r="I58" s="29"/>
      <c r="J58" s="42">
        <v>1</v>
      </c>
      <c r="K58" s="43">
        <f t="shared" si="0"/>
        <v>9.2</v>
      </c>
      <c r="L58" s="42">
        <f t="shared" si="1"/>
        <v>2</v>
      </c>
    </row>
    <row r="59" spans="1:12" s="30" customFormat="1" ht="24">
      <c r="A59" s="65">
        <v>54</v>
      </c>
      <c r="B59" s="69" t="s">
        <v>118</v>
      </c>
      <c r="C59" s="92" t="s">
        <v>119</v>
      </c>
      <c r="D59" s="74" t="s">
        <v>21</v>
      </c>
      <c r="E59" s="74" t="s">
        <v>120</v>
      </c>
      <c r="F59" s="65">
        <v>7</v>
      </c>
      <c r="G59" s="68">
        <v>4.4</v>
      </c>
      <c r="H59" s="119"/>
      <c r="I59" s="29"/>
      <c r="J59" s="42">
        <v>1</v>
      </c>
      <c r="K59" s="43">
        <f t="shared" si="0"/>
        <v>30.800000000000004</v>
      </c>
      <c r="L59" s="42">
        <f t="shared" si="1"/>
        <v>7</v>
      </c>
    </row>
    <row r="60" spans="1:12" s="30" customFormat="1" ht="24">
      <c r="A60" s="65">
        <v>55</v>
      </c>
      <c r="B60" s="69" t="s">
        <v>121</v>
      </c>
      <c r="C60" s="92" t="s">
        <v>122</v>
      </c>
      <c r="D60" s="74" t="s">
        <v>440</v>
      </c>
      <c r="E60" s="74" t="s">
        <v>123</v>
      </c>
      <c r="F60" s="65">
        <v>149</v>
      </c>
      <c r="G60" s="68">
        <v>4.6</v>
      </c>
      <c r="H60" s="119"/>
      <c r="I60" s="29"/>
      <c r="J60" s="42">
        <v>1</v>
      </c>
      <c r="K60" s="43">
        <f t="shared" si="0"/>
        <v>685.4</v>
      </c>
      <c r="L60" s="42">
        <f t="shared" si="1"/>
        <v>149</v>
      </c>
    </row>
    <row r="61" spans="1:12" s="30" customFormat="1" ht="24">
      <c r="A61" s="65">
        <v>56</v>
      </c>
      <c r="B61" s="69" t="s">
        <v>124</v>
      </c>
      <c r="C61" s="92" t="s">
        <v>125</v>
      </c>
      <c r="D61" s="74" t="s">
        <v>21</v>
      </c>
      <c r="E61" s="74" t="s">
        <v>101</v>
      </c>
      <c r="F61" s="65">
        <v>76</v>
      </c>
      <c r="G61" s="68">
        <v>4.23</v>
      </c>
      <c r="H61" s="119"/>
      <c r="I61" s="29"/>
      <c r="J61" s="42">
        <v>1</v>
      </c>
      <c r="K61" s="43">
        <f t="shared" si="0"/>
        <v>321.48</v>
      </c>
      <c r="L61" s="42">
        <f t="shared" si="1"/>
        <v>76</v>
      </c>
    </row>
    <row r="62" spans="1:12" s="30" customFormat="1" ht="48">
      <c r="A62" s="65">
        <v>57</v>
      </c>
      <c r="B62" s="69" t="s">
        <v>126</v>
      </c>
      <c r="C62" s="92" t="s">
        <v>127</v>
      </c>
      <c r="D62" s="74" t="s">
        <v>21</v>
      </c>
      <c r="E62" s="74" t="s">
        <v>128</v>
      </c>
      <c r="F62" s="65">
        <v>30</v>
      </c>
      <c r="G62" s="68">
        <v>4.64</v>
      </c>
      <c r="H62" s="119"/>
      <c r="I62" s="29"/>
      <c r="J62" s="42">
        <v>1</v>
      </c>
      <c r="K62" s="43">
        <f t="shared" si="0"/>
        <v>139.2</v>
      </c>
      <c r="L62" s="42">
        <f t="shared" si="1"/>
        <v>30</v>
      </c>
    </row>
    <row r="63" spans="1:12" s="30" customFormat="1" ht="48">
      <c r="A63" s="65">
        <v>58</v>
      </c>
      <c r="B63" s="69" t="s">
        <v>499</v>
      </c>
      <c r="C63" s="92" t="s">
        <v>129</v>
      </c>
      <c r="D63" s="74" t="s">
        <v>21</v>
      </c>
      <c r="E63" s="74" t="s">
        <v>130</v>
      </c>
      <c r="F63" s="65">
        <v>11</v>
      </c>
      <c r="G63" s="68">
        <v>4.25</v>
      </c>
      <c r="H63" s="119"/>
      <c r="I63" s="29"/>
      <c r="J63" s="42">
        <v>1</v>
      </c>
      <c r="K63" s="43">
        <f t="shared" si="0"/>
        <v>46.75</v>
      </c>
      <c r="L63" s="42">
        <f t="shared" si="1"/>
        <v>11</v>
      </c>
    </row>
    <row r="64" spans="1:12" s="30" customFormat="1" ht="24">
      <c r="A64" s="65">
        <v>59</v>
      </c>
      <c r="B64" s="69" t="s">
        <v>131</v>
      </c>
      <c r="C64" s="92" t="s">
        <v>132</v>
      </c>
      <c r="D64" s="74" t="s">
        <v>145</v>
      </c>
      <c r="E64" s="74" t="s">
        <v>133</v>
      </c>
      <c r="F64" s="65">
        <v>4</v>
      </c>
      <c r="G64" s="68">
        <v>4.24</v>
      </c>
      <c r="H64" s="119"/>
      <c r="I64" s="29"/>
      <c r="J64" s="42">
        <v>1</v>
      </c>
      <c r="K64" s="43">
        <f t="shared" si="0"/>
        <v>16.96</v>
      </c>
      <c r="L64" s="42">
        <f t="shared" si="1"/>
        <v>4</v>
      </c>
    </row>
    <row r="65" spans="1:12" s="30" customFormat="1" ht="48">
      <c r="A65" s="65">
        <v>60</v>
      </c>
      <c r="B65" s="69" t="s">
        <v>497</v>
      </c>
      <c r="C65" s="92" t="s">
        <v>134</v>
      </c>
      <c r="D65" s="74" t="s">
        <v>144</v>
      </c>
      <c r="E65" s="74" t="s">
        <v>98</v>
      </c>
      <c r="F65" s="65">
        <v>2</v>
      </c>
      <c r="G65" s="68">
        <v>4.42</v>
      </c>
      <c r="H65" s="119"/>
      <c r="I65" s="29"/>
      <c r="J65" s="42">
        <v>1</v>
      </c>
      <c r="K65" s="43">
        <f t="shared" si="0"/>
        <v>8.84</v>
      </c>
      <c r="L65" s="42">
        <f t="shared" si="1"/>
        <v>2</v>
      </c>
    </row>
    <row r="66" spans="1:12" s="30" customFormat="1" ht="48">
      <c r="A66" s="65">
        <v>61</v>
      </c>
      <c r="B66" s="69" t="s">
        <v>500</v>
      </c>
      <c r="C66" s="92" t="s">
        <v>135</v>
      </c>
      <c r="D66" s="74" t="s">
        <v>21</v>
      </c>
      <c r="E66" s="74" t="s">
        <v>133</v>
      </c>
      <c r="F66" s="65">
        <v>3</v>
      </c>
      <c r="G66" s="68">
        <v>4.49</v>
      </c>
      <c r="H66" s="119"/>
      <c r="I66" s="29"/>
      <c r="J66" s="42">
        <v>1</v>
      </c>
      <c r="K66" s="43">
        <f t="shared" si="0"/>
        <v>13.47</v>
      </c>
      <c r="L66" s="42">
        <f t="shared" si="1"/>
        <v>3</v>
      </c>
    </row>
    <row r="67" spans="1:12" s="30" customFormat="1" ht="48">
      <c r="A67" s="65">
        <v>62</v>
      </c>
      <c r="B67" s="69" t="s">
        <v>498</v>
      </c>
      <c r="C67" s="92" t="s">
        <v>136</v>
      </c>
      <c r="D67" s="74" t="s">
        <v>144</v>
      </c>
      <c r="E67" s="74" t="s">
        <v>98</v>
      </c>
      <c r="F67" s="65">
        <v>2</v>
      </c>
      <c r="G67" s="68">
        <v>4.51</v>
      </c>
      <c r="H67" s="119"/>
      <c r="I67" s="29"/>
      <c r="J67" s="42">
        <v>1</v>
      </c>
      <c r="K67" s="43">
        <f t="shared" si="0"/>
        <v>9.02</v>
      </c>
      <c r="L67" s="42">
        <f t="shared" si="1"/>
        <v>2</v>
      </c>
    </row>
    <row r="68" spans="1:12" s="35" customFormat="1" ht="24">
      <c r="A68" s="65">
        <v>63</v>
      </c>
      <c r="B68" s="69" t="s">
        <v>137</v>
      </c>
      <c r="C68" s="67">
        <v>40988</v>
      </c>
      <c r="D68" s="74" t="s">
        <v>21</v>
      </c>
      <c r="E68" s="74" t="s">
        <v>101</v>
      </c>
      <c r="F68" s="65">
        <v>42</v>
      </c>
      <c r="G68" s="68">
        <v>4.8</v>
      </c>
      <c r="H68" s="120" t="s">
        <v>14</v>
      </c>
      <c r="I68" s="34" t="s">
        <v>15</v>
      </c>
      <c r="J68" s="42">
        <v>1</v>
      </c>
      <c r="K68" s="43">
        <f t="shared" si="0"/>
        <v>201.6</v>
      </c>
      <c r="L68" s="42">
        <f t="shared" si="1"/>
        <v>42</v>
      </c>
    </row>
    <row r="69" spans="1:12" s="35" customFormat="1" ht="52.5" customHeight="1">
      <c r="A69" s="65">
        <v>64</v>
      </c>
      <c r="B69" s="69" t="s">
        <v>138</v>
      </c>
      <c r="C69" s="67">
        <v>40998</v>
      </c>
      <c r="D69" s="74" t="s">
        <v>21</v>
      </c>
      <c r="E69" s="74" t="s">
        <v>133</v>
      </c>
      <c r="F69" s="65">
        <v>14</v>
      </c>
      <c r="G69" s="68">
        <v>4.19</v>
      </c>
      <c r="H69" s="120"/>
      <c r="I69" s="34"/>
      <c r="J69" s="42">
        <v>1</v>
      </c>
      <c r="K69" s="43">
        <f t="shared" si="0"/>
        <v>58.660000000000004</v>
      </c>
      <c r="L69" s="42">
        <f t="shared" si="1"/>
        <v>14</v>
      </c>
    </row>
    <row r="70" spans="1:12" s="35" customFormat="1" ht="48">
      <c r="A70" s="65">
        <v>65</v>
      </c>
      <c r="B70" s="69" t="s">
        <v>501</v>
      </c>
      <c r="C70" s="92" t="s">
        <v>146</v>
      </c>
      <c r="D70" s="74" t="s">
        <v>441</v>
      </c>
      <c r="E70" s="74" t="s">
        <v>139</v>
      </c>
      <c r="F70" s="65">
        <v>24</v>
      </c>
      <c r="G70" s="68" t="s">
        <v>31</v>
      </c>
      <c r="H70" s="120" t="s">
        <v>14</v>
      </c>
      <c r="I70" s="34" t="s">
        <v>15</v>
      </c>
      <c r="J70" s="42"/>
      <c r="K70" s="43"/>
      <c r="L70" s="42"/>
    </row>
    <row r="71" spans="1:12" s="35" customFormat="1" ht="48">
      <c r="A71" s="65">
        <v>66</v>
      </c>
      <c r="B71" s="69" t="s">
        <v>502</v>
      </c>
      <c r="C71" s="93" t="s">
        <v>442</v>
      </c>
      <c r="D71" s="74" t="s">
        <v>31</v>
      </c>
      <c r="E71" s="74" t="s">
        <v>140</v>
      </c>
      <c r="F71" s="65">
        <v>5</v>
      </c>
      <c r="G71" s="68" t="s">
        <v>31</v>
      </c>
      <c r="H71" s="120" t="s">
        <v>14</v>
      </c>
      <c r="I71" s="34" t="s">
        <v>15</v>
      </c>
      <c r="J71" s="42"/>
      <c r="K71" s="43"/>
      <c r="L71" s="42"/>
    </row>
    <row r="72" spans="1:12" s="35" customFormat="1" ht="24.75" thickBot="1">
      <c r="A72" s="97">
        <v>67</v>
      </c>
      <c r="B72" s="98" t="s">
        <v>141</v>
      </c>
      <c r="C72" s="99" t="s">
        <v>142</v>
      </c>
      <c r="D72" s="100" t="s">
        <v>21</v>
      </c>
      <c r="E72" s="101" t="s">
        <v>143</v>
      </c>
      <c r="F72" s="102">
        <v>82</v>
      </c>
      <c r="G72" s="103">
        <v>4.56</v>
      </c>
      <c r="H72" s="120"/>
      <c r="I72" s="34"/>
      <c r="J72" s="42">
        <v>1</v>
      </c>
      <c r="K72" s="43">
        <f aca="true" t="shared" si="2" ref="K72:K132">F72*G72</f>
        <v>373.91999999999996</v>
      </c>
      <c r="L72" s="42">
        <f aca="true" t="shared" si="3" ref="L72:L132">F72</f>
        <v>82</v>
      </c>
    </row>
    <row r="73" spans="1:13" s="33" customFormat="1" ht="24.75" thickBot="1">
      <c r="A73" s="148" t="s">
        <v>10</v>
      </c>
      <c r="B73" s="149" t="s">
        <v>18</v>
      </c>
      <c r="C73" s="150"/>
      <c r="D73" s="151"/>
      <c r="E73" s="152"/>
      <c r="F73" s="152"/>
      <c r="G73" s="153"/>
      <c r="H73" s="119"/>
      <c r="I73" s="29"/>
      <c r="J73" s="46">
        <f>SUM(J74:J80)</f>
        <v>6</v>
      </c>
      <c r="K73" s="47">
        <f>SUM(K74:K80)</f>
        <v>2591.4500000000003</v>
      </c>
      <c r="L73" s="48">
        <f>SUM(L74:L80)</f>
        <v>582</v>
      </c>
      <c r="M73" s="49">
        <f>K73/L73</f>
        <v>4.45266323024055</v>
      </c>
    </row>
    <row r="74" spans="1:12" s="58" customFormat="1" ht="24">
      <c r="A74" s="65">
        <v>1</v>
      </c>
      <c r="B74" s="69" t="s">
        <v>147</v>
      </c>
      <c r="C74" s="67" t="s">
        <v>148</v>
      </c>
      <c r="D74" s="65" t="s">
        <v>21</v>
      </c>
      <c r="E74" s="74" t="s">
        <v>25</v>
      </c>
      <c r="F74" s="104">
        <v>325</v>
      </c>
      <c r="G74" s="68" t="s">
        <v>31</v>
      </c>
      <c r="H74" s="121"/>
      <c r="I74" s="34"/>
      <c r="J74" s="42"/>
      <c r="K74" s="43"/>
      <c r="L74" s="42"/>
    </row>
    <row r="75" spans="1:12" s="58" customFormat="1" ht="24">
      <c r="A75" s="65">
        <v>2</v>
      </c>
      <c r="B75" s="69" t="s">
        <v>149</v>
      </c>
      <c r="C75" s="67" t="s">
        <v>148</v>
      </c>
      <c r="D75" s="65" t="s">
        <v>21</v>
      </c>
      <c r="E75" s="74" t="s">
        <v>25</v>
      </c>
      <c r="F75" s="104">
        <v>24</v>
      </c>
      <c r="G75" s="76">
        <v>5</v>
      </c>
      <c r="H75" s="121"/>
      <c r="I75" s="34"/>
      <c r="J75" s="42">
        <v>1</v>
      </c>
      <c r="K75" s="43">
        <f t="shared" si="2"/>
        <v>120</v>
      </c>
      <c r="L75" s="42">
        <f t="shared" si="3"/>
        <v>24</v>
      </c>
    </row>
    <row r="76" spans="1:12" s="58" customFormat="1" ht="24">
      <c r="A76" s="65">
        <v>3</v>
      </c>
      <c r="B76" s="69" t="s">
        <v>150</v>
      </c>
      <c r="C76" s="105" t="s">
        <v>151</v>
      </c>
      <c r="D76" s="74" t="s">
        <v>21</v>
      </c>
      <c r="E76" s="74" t="s">
        <v>152</v>
      </c>
      <c r="F76" s="74">
        <v>278</v>
      </c>
      <c r="G76" s="76">
        <v>4.35</v>
      </c>
      <c r="H76" s="121"/>
      <c r="I76" s="34"/>
      <c r="J76" s="42">
        <v>1</v>
      </c>
      <c r="K76" s="43">
        <f t="shared" si="2"/>
        <v>1209.3</v>
      </c>
      <c r="L76" s="42">
        <f t="shared" si="3"/>
        <v>278</v>
      </c>
    </row>
    <row r="77" spans="1:12" s="58" customFormat="1" ht="48">
      <c r="A77" s="65">
        <v>4</v>
      </c>
      <c r="B77" s="69" t="s">
        <v>153</v>
      </c>
      <c r="C77" s="67" t="s">
        <v>148</v>
      </c>
      <c r="D77" s="94" t="s">
        <v>154</v>
      </c>
      <c r="E77" s="74" t="s">
        <v>155</v>
      </c>
      <c r="F77" s="106">
        <v>84</v>
      </c>
      <c r="G77" s="68">
        <v>4.21</v>
      </c>
      <c r="H77" s="121"/>
      <c r="I77" s="34"/>
      <c r="J77" s="42">
        <v>1</v>
      </c>
      <c r="K77" s="43">
        <f t="shared" si="2"/>
        <v>353.64</v>
      </c>
      <c r="L77" s="42">
        <f t="shared" si="3"/>
        <v>84</v>
      </c>
    </row>
    <row r="78" spans="1:12" s="58" customFormat="1" ht="48">
      <c r="A78" s="95">
        <v>5</v>
      </c>
      <c r="B78" s="107" t="s">
        <v>503</v>
      </c>
      <c r="C78" s="67" t="s">
        <v>148</v>
      </c>
      <c r="D78" s="94" t="s">
        <v>154</v>
      </c>
      <c r="E78" s="74" t="s">
        <v>156</v>
      </c>
      <c r="F78" s="106">
        <v>66</v>
      </c>
      <c r="G78" s="68">
        <v>4.24</v>
      </c>
      <c r="H78" s="121"/>
      <c r="I78" s="34"/>
      <c r="J78" s="42">
        <v>1</v>
      </c>
      <c r="K78" s="43">
        <f t="shared" si="2"/>
        <v>279.84000000000003</v>
      </c>
      <c r="L78" s="42">
        <f t="shared" si="3"/>
        <v>66</v>
      </c>
    </row>
    <row r="79" spans="1:12" s="33" customFormat="1" ht="24">
      <c r="A79" s="65">
        <v>6</v>
      </c>
      <c r="B79" s="89" t="s">
        <v>157</v>
      </c>
      <c r="C79" s="67" t="s">
        <v>148</v>
      </c>
      <c r="D79" s="94" t="s">
        <v>154</v>
      </c>
      <c r="E79" s="74" t="s">
        <v>128</v>
      </c>
      <c r="F79" s="106">
        <v>79</v>
      </c>
      <c r="G79" s="68">
        <v>4.73</v>
      </c>
      <c r="H79" s="119"/>
      <c r="I79" s="29"/>
      <c r="J79" s="42">
        <v>1</v>
      </c>
      <c r="K79" s="43">
        <f t="shared" si="2"/>
        <v>373.67</v>
      </c>
      <c r="L79" s="42">
        <f t="shared" si="3"/>
        <v>79</v>
      </c>
    </row>
    <row r="80" spans="1:12" s="33" customFormat="1" ht="24" customHeight="1" thickBot="1">
      <c r="A80" s="65">
        <v>7</v>
      </c>
      <c r="B80" s="69" t="s">
        <v>158</v>
      </c>
      <c r="C80" s="122" t="s">
        <v>148</v>
      </c>
      <c r="D80" s="77" t="s">
        <v>159</v>
      </c>
      <c r="E80" s="74" t="s">
        <v>160</v>
      </c>
      <c r="F80" s="74">
        <v>51</v>
      </c>
      <c r="G80" s="68">
        <v>5</v>
      </c>
      <c r="H80" s="119"/>
      <c r="I80" s="29"/>
      <c r="J80" s="42">
        <v>1</v>
      </c>
      <c r="K80" s="43">
        <f t="shared" si="2"/>
        <v>255</v>
      </c>
      <c r="L80" s="42">
        <f t="shared" si="3"/>
        <v>51</v>
      </c>
    </row>
    <row r="81" spans="1:13" s="33" customFormat="1" ht="24.75" thickBot="1">
      <c r="A81" s="141" t="s">
        <v>9</v>
      </c>
      <c r="B81" s="142" t="s">
        <v>458</v>
      </c>
      <c r="C81" s="143"/>
      <c r="D81" s="144"/>
      <c r="E81" s="145"/>
      <c r="F81" s="146"/>
      <c r="G81" s="147"/>
      <c r="H81" s="119"/>
      <c r="I81" s="29"/>
      <c r="J81" s="46">
        <f>SUM(J82:J178)</f>
        <v>165</v>
      </c>
      <c r="K81" s="47">
        <f>SUM(K82:K178)</f>
        <v>930.56</v>
      </c>
      <c r="L81" s="48">
        <f>SUM(L82:L178)</f>
        <v>187</v>
      </c>
      <c r="M81" s="49">
        <f>K81/L81</f>
        <v>4.976256684491978</v>
      </c>
    </row>
    <row r="82" spans="1:12" s="33" customFormat="1" ht="24">
      <c r="A82" s="74">
        <v>1</v>
      </c>
      <c r="B82" s="109" t="s">
        <v>161</v>
      </c>
      <c r="C82" s="67">
        <v>40668</v>
      </c>
      <c r="D82" s="74" t="s">
        <v>162</v>
      </c>
      <c r="E82" s="74" t="s">
        <v>163</v>
      </c>
      <c r="F82" s="65">
        <v>1</v>
      </c>
      <c r="G82" s="68">
        <v>5</v>
      </c>
      <c r="H82" s="119"/>
      <c r="I82" s="29"/>
      <c r="J82" s="42">
        <v>1</v>
      </c>
      <c r="K82" s="43">
        <f t="shared" si="2"/>
        <v>5</v>
      </c>
      <c r="L82" s="42">
        <f t="shared" si="3"/>
        <v>1</v>
      </c>
    </row>
    <row r="83" spans="1:12" s="33" customFormat="1" ht="24">
      <c r="A83" s="74">
        <v>2</v>
      </c>
      <c r="B83" s="109" t="s">
        <v>161</v>
      </c>
      <c r="C83" s="67">
        <v>40675</v>
      </c>
      <c r="D83" s="110" t="s">
        <v>86</v>
      </c>
      <c r="E83" s="74" t="s">
        <v>164</v>
      </c>
      <c r="F83" s="65">
        <v>1</v>
      </c>
      <c r="G83" s="68">
        <v>5</v>
      </c>
      <c r="H83" s="119"/>
      <c r="I83" s="29"/>
      <c r="J83" s="42">
        <v>1</v>
      </c>
      <c r="K83" s="43">
        <f t="shared" si="2"/>
        <v>5</v>
      </c>
      <c r="L83" s="42">
        <f t="shared" si="3"/>
        <v>1</v>
      </c>
    </row>
    <row r="84" spans="1:12" s="33" customFormat="1" ht="24">
      <c r="A84" s="74">
        <v>3</v>
      </c>
      <c r="B84" s="109" t="s">
        <v>161</v>
      </c>
      <c r="C84" s="67">
        <v>40675</v>
      </c>
      <c r="D84" s="110" t="s">
        <v>162</v>
      </c>
      <c r="E84" s="74" t="s">
        <v>165</v>
      </c>
      <c r="F84" s="65">
        <v>1</v>
      </c>
      <c r="G84" s="68">
        <v>5</v>
      </c>
      <c r="H84" s="119"/>
      <c r="I84" s="29"/>
      <c r="J84" s="42">
        <v>1</v>
      </c>
      <c r="K84" s="43">
        <f t="shared" si="2"/>
        <v>5</v>
      </c>
      <c r="L84" s="42">
        <f t="shared" si="3"/>
        <v>1</v>
      </c>
    </row>
    <row r="85" spans="1:12" s="33" customFormat="1" ht="24" customHeight="1">
      <c r="A85" s="74">
        <v>4</v>
      </c>
      <c r="B85" s="109" t="s">
        <v>161</v>
      </c>
      <c r="C85" s="67">
        <v>40682</v>
      </c>
      <c r="D85" s="74" t="s">
        <v>166</v>
      </c>
      <c r="E85" s="74" t="s">
        <v>167</v>
      </c>
      <c r="F85" s="65">
        <v>1</v>
      </c>
      <c r="G85" s="68">
        <v>5</v>
      </c>
      <c r="H85" s="119"/>
      <c r="I85" s="29"/>
      <c r="J85" s="42">
        <v>1</v>
      </c>
      <c r="K85" s="43">
        <f t="shared" si="2"/>
        <v>5</v>
      </c>
      <c r="L85" s="42">
        <f t="shared" si="3"/>
        <v>1</v>
      </c>
    </row>
    <row r="86" spans="1:12" s="33" customFormat="1" ht="24" customHeight="1">
      <c r="A86" s="74">
        <v>5</v>
      </c>
      <c r="B86" s="109" t="s">
        <v>161</v>
      </c>
      <c r="C86" s="67">
        <v>40682</v>
      </c>
      <c r="D86" s="74" t="s">
        <v>168</v>
      </c>
      <c r="E86" s="74" t="s">
        <v>169</v>
      </c>
      <c r="F86" s="65">
        <v>1</v>
      </c>
      <c r="G86" s="68">
        <v>5</v>
      </c>
      <c r="H86" s="119"/>
      <c r="I86" s="29"/>
      <c r="J86" s="42">
        <v>1</v>
      </c>
      <c r="K86" s="43">
        <f t="shared" si="2"/>
        <v>5</v>
      </c>
      <c r="L86" s="42">
        <f t="shared" si="3"/>
        <v>1</v>
      </c>
    </row>
    <row r="87" spans="1:12" s="33" customFormat="1" ht="24">
      <c r="A87" s="74">
        <v>6</v>
      </c>
      <c r="B87" s="109" t="s">
        <v>161</v>
      </c>
      <c r="C87" s="67">
        <v>40694</v>
      </c>
      <c r="D87" s="110" t="s">
        <v>86</v>
      </c>
      <c r="E87" s="74" t="s">
        <v>170</v>
      </c>
      <c r="F87" s="65">
        <v>1</v>
      </c>
      <c r="G87" s="68">
        <v>5</v>
      </c>
      <c r="H87" s="119"/>
      <c r="I87" s="29"/>
      <c r="J87" s="42">
        <v>1</v>
      </c>
      <c r="K87" s="43">
        <f t="shared" si="2"/>
        <v>5</v>
      </c>
      <c r="L87" s="42">
        <f t="shared" si="3"/>
        <v>1</v>
      </c>
    </row>
    <row r="88" spans="1:12" s="33" customFormat="1" ht="24">
      <c r="A88" s="74">
        <v>7</v>
      </c>
      <c r="B88" s="109" t="s">
        <v>161</v>
      </c>
      <c r="C88" s="67">
        <v>40703</v>
      </c>
      <c r="D88" s="110" t="s">
        <v>171</v>
      </c>
      <c r="E88" s="74" t="s">
        <v>172</v>
      </c>
      <c r="F88" s="65">
        <v>1</v>
      </c>
      <c r="G88" s="68">
        <v>5</v>
      </c>
      <c r="H88" s="119"/>
      <c r="I88" s="29"/>
      <c r="J88" s="42">
        <v>1</v>
      </c>
      <c r="K88" s="43">
        <f t="shared" si="2"/>
        <v>5</v>
      </c>
      <c r="L88" s="42">
        <f t="shared" si="3"/>
        <v>1</v>
      </c>
    </row>
    <row r="89" spans="1:12" s="33" customFormat="1" ht="24">
      <c r="A89" s="74">
        <v>8</v>
      </c>
      <c r="B89" s="109" t="s">
        <v>161</v>
      </c>
      <c r="C89" s="67">
        <v>40704</v>
      </c>
      <c r="D89" s="110" t="s">
        <v>86</v>
      </c>
      <c r="E89" s="74" t="s">
        <v>173</v>
      </c>
      <c r="F89" s="65">
        <v>1</v>
      </c>
      <c r="G89" s="68">
        <v>5</v>
      </c>
      <c r="H89" s="119"/>
      <c r="I89" s="29"/>
      <c r="J89" s="42">
        <v>1</v>
      </c>
      <c r="K89" s="43">
        <f t="shared" si="2"/>
        <v>5</v>
      </c>
      <c r="L89" s="42">
        <f t="shared" si="3"/>
        <v>1</v>
      </c>
    </row>
    <row r="90" spans="1:12" s="33" customFormat="1" ht="24">
      <c r="A90" s="74">
        <v>9</v>
      </c>
      <c r="B90" s="109" t="s">
        <v>161</v>
      </c>
      <c r="C90" s="67">
        <v>40710</v>
      </c>
      <c r="D90" s="110" t="s">
        <v>86</v>
      </c>
      <c r="E90" s="74" t="s">
        <v>174</v>
      </c>
      <c r="F90" s="65">
        <v>1</v>
      </c>
      <c r="G90" s="68">
        <v>5</v>
      </c>
      <c r="H90" s="119"/>
      <c r="I90" s="29"/>
      <c r="J90" s="42">
        <v>1</v>
      </c>
      <c r="K90" s="43">
        <f t="shared" si="2"/>
        <v>5</v>
      </c>
      <c r="L90" s="42">
        <f t="shared" si="3"/>
        <v>1</v>
      </c>
    </row>
    <row r="91" spans="1:12" s="33" customFormat="1" ht="24">
      <c r="A91" s="74">
        <v>10</v>
      </c>
      <c r="B91" s="109" t="s">
        <v>161</v>
      </c>
      <c r="C91" s="67">
        <v>40711</v>
      </c>
      <c r="D91" s="110" t="s">
        <v>86</v>
      </c>
      <c r="E91" s="74" t="s">
        <v>175</v>
      </c>
      <c r="F91" s="65">
        <v>1</v>
      </c>
      <c r="G91" s="68">
        <v>5</v>
      </c>
      <c r="H91" s="119"/>
      <c r="I91" s="29"/>
      <c r="J91" s="42">
        <v>1</v>
      </c>
      <c r="K91" s="43">
        <f t="shared" si="2"/>
        <v>5</v>
      </c>
      <c r="L91" s="42">
        <f t="shared" si="3"/>
        <v>1</v>
      </c>
    </row>
    <row r="92" spans="1:12" s="33" customFormat="1" ht="24">
      <c r="A92" s="74">
        <v>11</v>
      </c>
      <c r="B92" s="109" t="s">
        <v>161</v>
      </c>
      <c r="C92" s="67">
        <v>40711</v>
      </c>
      <c r="D92" s="110" t="s">
        <v>176</v>
      </c>
      <c r="E92" s="74" t="s">
        <v>177</v>
      </c>
      <c r="F92" s="65">
        <v>1</v>
      </c>
      <c r="G92" s="68">
        <v>5</v>
      </c>
      <c r="H92" s="119"/>
      <c r="I92" s="29"/>
      <c r="J92" s="42">
        <v>1</v>
      </c>
      <c r="K92" s="43">
        <f t="shared" si="2"/>
        <v>5</v>
      </c>
      <c r="L92" s="42">
        <f t="shared" si="3"/>
        <v>1</v>
      </c>
    </row>
    <row r="93" spans="1:12" s="33" customFormat="1" ht="24">
      <c r="A93" s="74">
        <v>12</v>
      </c>
      <c r="B93" s="109" t="s">
        <v>161</v>
      </c>
      <c r="C93" s="67">
        <v>40714</v>
      </c>
      <c r="D93" s="74" t="s">
        <v>178</v>
      </c>
      <c r="E93" s="74" t="s">
        <v>179</v>
      </c>
      <c r="F93" s="65">
        <v>1</v>
      </c>
      <c r="G93" s="68">
        <v>5</v>
      </c>
      <c r="H93" s="119"/>
      <c r="I93" s="29"/>
      <c r="J93" s="42">
        <v>1</v>
      </c>
      <c r="K93" s="43">
        <f t="shared" si="2"/>
        <v>5</v>
      </c>
      <c r="L93" s="42">
        <f t="shared" si="3"/>
        <v>1</v>
      </c>
    </row>
    <row r="94" spans="1:12" s="33" customFormat="1" ht="24">
      <c r="A94" s="74">
        <v>13</v>
      </c>
      <c r="B94" s="109" t="s">
        <v>161</v>
      </c>
      <c r="C94" s="67">
        <v>40717</v>
      </c>
      <c r="D94" s="74" t="s">
        <v>162</v>
      </c>
      <c r="E94" s="74" t="s">
        <v>180</v>
      </c>
      <c r="F94" s="65">
        <v>1</v>
      </c>
      <c r="G94" s="68">
        <v>5</v>
      </c>
      <c r="H94" s="119"/>
      <c r="I94" s="29"/>
      <c r="J94" s="42">
        <v>1</v>
      </c>
      <c r="K94" s="43">
        <f t="shared" si="2"/>
        <v>5</v>
      </c>
      <c r="L94" s="42">
        <f t="shared" si="3"/>
        <v>1</v>
      </c>
    </row>
    <row r="95" spans="1:12" s="33" customFormat="1" ht="24">
      <c r="A95" s="74">
        <v>14</v>
      </c>
      <c r="B95" s="109" t="s">
        <v>161</v>
      </c>
      <c r="C95" s="67">
        <v>40722</v>
      </c>
      <c r="D95" s="110" t="s">
        <v>181</v>
      </c>
      <c r="E95" s="74" t="s">
        <v>182</v>
      </c>
      <c r="F95" s="65">
        <v>1</v>
      </c>
      <c r="G95" s="68">
        <v>5</v>
      </c>
      <c r="H95" s="119"/>
      <c r="I95" s="29"/>
      <c r="J95" s="42">
        <v>1</v>
      </c>
      <c r="K95" s="43">
        <f t="shared" si="2"/>
        <v>5</v>
      </c>
      <c r="L95" s="42">
        <f t="shared" si="3"/>
        <v>1</v>
      </c>
    </row>
    <row r="96" spans="1:12" s="33" customFormat="1" ht="24">
      <c r="A96" s="74">
        <v>15</v>
      </c>
      <c r="B96" s="109" t="s">
        <v>161</v>
      </c>
      <c r="C96" s="67">
        <v>40730</v>
      </c>
      <c r="D96" s="110" t="s">
        <v>183</v>
      </c>
      <c r="E96" s="74" t="s">
        <v>184</v>
      </c>
      <c r="F96" s="65">
        <v>1</v>
      </c>
      <c r="G96" s="68">
        <v>5</v>
      </c>
      <c r="H96" s="119"/>
      <c r="I96" s="29"/>
      <c r="J96" s="42">
        <v>1</v>
      </c>
      <c r="K96" s="43">
        <f t="shared" si="2"/>
        <v>5</v>
      </c>
      <c r="L96" s="42">
        <f t="shared" si="3"/>
        <v>1</v>
      </c>
    </row>
    <row r="97" spans="1:12" s="33" customFormat="1" ht="24">
      <c r="A97" s="74">
        <v>16</v>
      </c>
      <c r="B97" s="109" t="s">
        <v>161</v>
      </c>
      <c r="C97" s="67">
        <v>40731</v>
      </c>
      <c r="D97" s="110" t="s">
        <v>185</v>
      </c>
      <c r="E97" s="74" t="s">
        <v>186</v>
      </c>
      <c r="F97" s="65">
        <v>1</v>
      </c>
      <c r="G97" s="68">
        <v>5</v>
      </c>
      <c r="H97" s="119"/>
      <c r="I97" s="29"/>
      <c r="J97" s="42">
        <v>1</v>
      </c>
      <c r="K97" s="43">
        <f t="shared" si="2"/>
        <v>5</v>
      </c>
      <c r="L97" s="42">
        <f t="shared" si="3"/>
        <v>1</v>
      </c>
    </row>
    <row r="98" spans="1:12" s="33" customFormat="1" ht="24">
      <c r="A98" s="74">
        <v>17</v>
      </c>
      <c r="B98" s="109" t="s">
        <v>161</v>
      </c>
      <c r="C98" s="67">
        <v>40732</v>
      </c>
      <c r="D98" s="110" t="s">
        <v>86</v>
      </c>
      <c r="E98" s="74" t="s">
        <v>187</v>
      </c>
      <c r="F98" s="65">
        <v>1</v>
      </c>
      <c r="G98" s="68">
        <v>5</v>
      </c>
      <c r="H98" s="119"/>
      <c r="I98" s="29"/>
      <c r="J98" s="42">
        <v>1</v>
      </c>
      <c r="K98" s="43">
        <f t="shared" si="2"/>
        <v>5</v>
      </c>
      <c r="L98" s="42">
        <f t="shared" si="3"/>
        <v>1</v>
      </c>
    </row>
    <row r="99" spans="1:12" s="33" customFormat="1" ht="24">
      <c r="A99" s="74">
        <v>18</v>
      </c>
      <c r="B99" s="109" t="s">
        <v>161</v>
      </c>
      <c r="C99" s="67">
        <v>40738</v>
      </c>
      <c r="D99" s="110" t="s">
        <v>188</v>
      </c>
      <c r="E99" s="74" t="s">
        <v>189</v>
      </c>
      <c r="F99" s="65">
        <v>1</v>
      </c>
      <c r="G99" s="68">
        <v>5</v>
      </c>
      <c r="H99" s="119"/>
      <c r="I99" s="29"/>
      <c r="J99" s="42">
        <v>1</v>
      </c>
      <c r="K99" s="43">
        <f t="shared" si="2"/>
        <v>5</v>
      </c>
      <c r="L99" s="42">
        <f t="shared" si="3"/>
        <v>1</v>
      </c>
    </row>
    <row r="100" spans="1:12" s="33" customFormat="1" ht="24">
      <c r="A100" s="74">
        <v>19</v>
      </c>
      <c r="B100" s="109" t="s">
        <v>161</v>
      </c>
      <c r="C100" s="67">
        <v>40746</v>
      </c>
      <c r="D100" s="110" t="s">
        <v>86</v>
      </c>
      <c r="E100" s="74" t="s">
        <v>187</v>
      </c>
      <c r="F100" s="65">
        <v>1</v>
      </c>
      <c r="G100" s="68">
        <v>5</v>
      </c>
      <c r="H100" s="119"/>
      <c r="I100" s="29"/>
      <c r="J100" s="42">
        <v>1</v>
      </c>
      <c r="K100" s="43">
        <f t="shared" si="2"/>
        <v>5</v>
      </c>
      <c r="L100" s="42">
        <f t="shared" si="3"/>
        <v>1</v>
      </c>
    </row>
    <row r="101" spans="1:12" s="33" customFormat="1" ht="24">
      <c r="A101" s="74">
        <v>20</v>
      </c>
      <c r="B101" s="109" t="s">
        <v>161</v>
      </c>
      <c r="C101" s="67">
        <v>40749</v>
      </c>
      <c r="D101" s="110" t="s">
        <v>190</v>
      </c>
      <c r="E101" s="74" t="s">
        <v>191</v>
      </c>
      <c r="F101" s="65">
        <v>1</v>
      </c>
      <c r="G101" s="68">
        <v>5</v>
      </c>
      <c r="H101" s="119"/>
      <c r="I101" s="29"/>
      <c r="J101" s="42">
        <v>1</v>
      </c>
      <c r="K101" s="43">
        <f t="shared" si="2"/>
        <v>5</v>
      </c>
      <c r="L101" s="42">
        <f t="shared" si="3"/>
        <v>1</v>
      </c>
    </row>
    <row r="102" spans="1:12" s="33" customFormat="1" ht="24">
      <c r="A102" s="74">
        <v>21</v>
      </c>
      <c r="B102" s="109" t="s">
        <v>161</v>
      </c>
      <c r="C102" s="67">
        <v>40752</v>
      </c>
      <c r="D102" s="110" t="s">
        <v>195</v>
      </c>
      <c r="E102" s="74" t="s">
        <v>387</v>
      </c>
      <c r="F102" s="65">
        <v>1</v>
      </c>
      <c r="G102" s="68">
        <v>5</v>
      </c>
      <c r="H102" s="119"/>
      <c r="I102" s="29"/>
      <c r="J102" s="42">
        <v>1</v>
      </c>
      <c r="K102" s="43">
        <f t="shared" si="2"/>
        <v>5</v>
      </c>
      <c r="L102" s="42">
        <f t="shared" si="3"/>
        <v>1</v>
      </c>
    </row>
    <row r="103" spans="1:12" s="33" customFormat="1" ht="24">
      <c r="A103" s="74">
        <v>22</v>
      </c>
      <c r="B103" s="109" t="s">
        <v>161</v>
      </c>
      <c r="C103" s="67">
        <v>40752</v>
      </c>
      <c r="D103" s="110" t="s">
        <v>86</v>
      </c>
      <c r="E103" s="74" t="s">
        <v>192</v>
      </c>
      <c r="F103" s="65">
        <v>1</v>
      </c>
      <c r="G103" s="68">
        <v>5</v>
      </c>
      <c r="H103" s="119"/>
      <c r="I103" s="29"/>
      <c r="J103" s="42">
        <v>1</v>
      </c>
      <c r="K103" s="43">
        <f t="shared" si="2"/>
        <v>5</v>
      </c>
      <c r="L103" s="42">
        <f t="shared" si="3"/>
        <v>1</v>
      </c>
    </row>
    <row r="104" spans="1:12" s="33" customFormat="1" ht="24">
      <c r="A104" s="74">
        <v>23</v>
      </c>
      <c r="B104" s="109" t="s">
        <v>161</v>
      </c>
      <c r="C104" s="67">
        <v>40757</v>
      </c>
      <c r="D104" s="110" t="s">
        <v>178</v>
      </c>
      <c r="E104" s="74" t="s">
        <v>193</v>
      </c>
      <c r="F104" s="65">
        <v>1</v>
      </c>
      <c r="G104" s="68">
        <v>5</v>
      </c>
      <c r="H104" s="119"/>
      <c r="I104" s="29"/>
      <c r="J104" s="42">
        <v>1</v>
      </c>
      <c r="K104" s="43">
        <f t="shared" si="2"/>
        <v>5</v>
      </c>
      <c r="L104" s="42">
        <f t="shared" si="3"/>
        <v>1</v>
      </c>
    </row>
    <row r="105" spans="1:12" s="33" customFormat="1" ht="24">
      <c r="A105" s="74">
        <v>24</v>
      </c>
      <c r="B105" s="109" t="s">
        <v>161</v>
      </c>
      <c r="C105" s="67">
        <v>40757</v>
      </c>
      <c r="D105" s="110" t="s">
        <v>178</v>
      </c>
      <c r="E105" s="74" t="s">
        <v>194</v>
      </c>
      <c r="F105" s="65">
        <v>1</v>
      </c>
      <c r="G105" s="68">
        <v>5</v>
      </c>
      <c r="H105" s="119"/>
      <c r="I105" s="29"/>
      <c r="J105" s="42">
        <v>1</v>
      </c>
      <c r="K105" s="43">
        <f t="shared" si="2"/>
        <v>5</v>
      </c>
      <c r="L105" s="42">
        <f t="shared" si="3"/>
        <v>1</v>
      </c>
    </row>
    <row r="106" spans="1:12" s="33" customFormat="1" ht="24">
      <c r="A106" s="74">
        <v>25</v>
      </c>
      <c r="B106" s="109" t="s">
        <v>161</v>
      </c>
      <c r="C106" s="67">
        <v>40759</v>
      </c>
      <c r="D106" s="110" t="s">
        <v>86</v>
      </c>
      <c r="E106" s="74" t="s">
        <v>443</v>
      </c>
      <c r="F106" s="65">
        <v>1</v>
      </c>
      <c r="G106" s="68">
        <v>5</v>
      </c>
      <c r="H106" s="119"/>
      <c r="I106" s="29"/>
      <c r="J106" s="42">
        <v>1</v>
      </c>
      <c r="K106" s="43">
        <f t="shared" si="2"/>
        <v>5</v>
      </c>
      <c r="L106" s="42">
        <f t="shared" si="3"/>
        <v>1</v>
      </c>
    </row>
    <row r="107" spans="1:12" s="33" customFormat="1" ht="24">
      <c r="A107" s="74">
        <v>26</v>
      </c>
      <c r="B107" s="109" t="s">
        <v>161</v>
      </c>
      <c r="C107" s="67">
        <v>40759</v>
      </c>
      <c r="D107" s="110" t="s">
        <v>195</v>
      </c>
      <c r="E107" s="74" t="s">
        <v>196</v>
      </c>
      <c r="F107" s="65">
        <v>1</v>
      </c>
      <c r="G107" s="68">
        <v>5</v>
      </c>
      <c r="H107" s="119"/>
      <c r="I107" s="29"/>
      <c r="J107" s="42">
        <v>1</v>
      </c>
      <c r="K107" s="43">
        <f t="shared" si="2"/>
        <v>5</v>
      </c>
      <c r="L107" s="42">
        <f t="shared" si="3"/>
        <v>1</v>
      </c>
    </row>
    <row r="108" spans="1:12" s="33" customFormat="1" ht="24">
      <c r="A108" s="74">
        <v>27</v>
      </c>
      <c r="B108" s="109" t="s">
        <v>161</v>
      </c>
      <c r="C108" s="67">
        <v>40760</v>
      </c>
      <c r="D108" s="74" t="s">
        <v>197</v>
      </c>
      <c r="E108" s="74" t="s">
        <v>198</v>
      </c>
      <c r="F108" s="65">
        <v>1</v>
      </c>
      <c r="G108" s="68">
        <v>5</v>
      </c>
      <c r="H108" s="119"/>
      <c r="I108" s="29"/>
      <c r="J108" s="42">
        <v>1</v>
      </c>
      <c r="K108" s="43">
        <f t="shared" si="2"/>
        <v>5</v>
      </c>
      <c r="L108" s="42">
        <f t="shared" si="3"/>
        <v>1</v>
      </c>
    </row>
    <row r="109" spans="1:12" s="33" customFormat="1" ht="24">
      <c r="A109" s="74">
        <v>28</v>
      </c>
      <c r="B109" s="109" t="s">
        <v>161</v>
      </c>
      <c r="C109" s="67">
        <v>40765</v>
      </c>
      <c r="D109" s="110" t="s">
        <v>86</v>
      </c>
      <c r="E109" s="74" t="s">
        <v>199</v>
      </c>
      <c r="F109" s="65">
        <v>1</v>
      </c>
      <c r="G109" s="68">
        <v>5</v>
      </c>
      <c r="H109" s="119"/>
      <c r="I109" s="29"/>
      <c r="J109" s="42">
        <v>1</v>
      </c>
      <c r="K109" s="43">
        <f t="shared" si="2"/>
        <v>5</v>
      </c>
      <c r="L109" s="42">
        <f t="shared" si="3"/>
        <v>1</v>
      </c>
    </row>
    <row r="110" spans="1:12" s="33" customFormat="1" ht="24">
      <c r="A110" s="74">
        <v>29</v>
      </c>
      <c r="B110" s="109" t="s">
        <v>161</v>
      </c>
      <c r="C110" s="67">
        <v>40765</v>
      </c>
      <c r="D110" s="110" t="s">
        <v>185</v>
      </c>
      <c r="E110" s="74" t="s">
        <v>200</v>
      </c>
      <c r="F110" s="65">
        <v>1</v>
      </c>
      <c r="G110" s="68">
        <v>5</v>
      </c>
      <c r="H110" s="119"/>
      <c r="I110" s="29"/>
      <c r="J110" s="42">
        <v>1</v>
      </c>
      <c r="K110" s="43">
        <f t="shared" si="2"/>
        <v>5</v>
      </c>
      <c r="L110" s="42">
        <f t="shared" si="3"/>
        <v>1</v>
      </c>
    </row>
    <row r="111" spans="1:12" s="33" customFormat="1" ht="24">
      <c r="A111" s="74">
        <v>30</v>
      </c>
      <c r="B111" s="109" t="s">
        <v>161</v>
      </c>
      <c r="C111" s="67">
        <v>40765</v>
      </c>
      <c r="D111" s="110" t="s">
        <v>166</v>
      </c>
      <c r="E111" s="74" t="s">
        <v>201</v>
      </c>
      <c r="F111" s="65">
        <v>1</v>
      </c>
      <c r="G111" s="68">
        <v>5</v>
      </c>
      <c r="H111" s="119"/>
      <c r="I111" s="29"/>
      <c r="J111" s="42">
        <v>1</v>
      </c>
      <c r="K111" s="43">
        <f t="shared" si="2"/>
        <v>5</v>
      </c>
      <c r="L111" s="42">
        <f t="shared" si="3"/>
        <v>1</v>
      </c>
    </row>
    <row r="112" spans="1:12" s="33" customFormat="1" ht="24">
      <c r="A112" s="74">
        <v>31</v>
      </c>
      <c r="B112" s="109" t="s">
        <v>161</v>
      </c>
      <c r="C112" s="67">
        <v>40765</v>
      </c>
      <c r="D112" s="110" t="s">
        <v>86</v>
      </c>
      <c r="E112" s="74" t="s">
        <v>202</v>
      </c>
      <c r="F112" s="65">
        <v>1</v>
      </c>
      <c r="G112" s="68">
        <v>5</v>
      </c>
      <c r="H112" s="119"/>
      <c r="I112" s="29"/>
      <c r="J112" s="42">
        <v>1</v>
      </c>
      <c r="K112" s="43">
        <f t="shared" si="2"/>
        <v>5</v>
      </c>
      <c r="L112" s="42">
        <f t="shared" si="3"/>
        <v>1</v>
      </c>
    </row>
    <row r="113" spans="1:12" s="33" customFormat="1" ht="24">
      <c r="A113" s="74">
        <v>32</v>
      </c>
      <c r="B113" s="109" t="s">
        <v>161</v>
      </c>
      <c r="C113" s="67">
        <v>40770</v>
      </c>
      <c r="D113" s="110" t="s">
        <v>181</v>
      </c>
      <c r="E113" s="74" t="s">
        <v>203</v>
      </c>
      <c r="F113" s="65">
        <v>1</v>
      </c>
      <c r="G113" s="68">
        <v>5</v>
      </c>
      <c r="H113" s="119"/>
      <c r="I113" s="29"/>
      <c r="J113" s="42">
        <v>1</v>
      </c>
      <c r="K113" s="43">
        <f t="shared" si="2"/>
        <v>5</v>
      </c>
      <c r="L113" s="42">
        <f t="shared" si="3"/>
        <v>1</v>
      </c>
    </row>
    <row r="114" spans="1:12" s="33" customFormat="1" ht="24">
      <c r="A114" s="74">
        <v>33</v>
      </c>
      <c r="B114" s="109" t="s">
        <v>161</v>
      </c>
      <c r="C114" s="67">
        <v>40770</v>
      </c>
      <c r="D114" s="110" t="s">
        <v>86</v>
      </c>
      <c r="E114" s="74" t="s">
        <v>204</v>
      </c>
      <c r="F114" s="65">
        <v>1</v>
      </c>
      <c r="G114" s="68">
        <v>5</v>
      </c>
      <c r="H114" s="119"/>
      <c r="I114" s="29"/>
      <c r="J114" s="42">
        <v>1</v>
      </c>
      <c r="K114" s="43">
        <f t="shared" si="2"/>
        <v>5</v>
      </c>
      <c r="L114" s="42">
        <f t="shared" si="3"/>
        <v>1</v>
      </c>
    </row>
    <row r="115" spans="1:12" s="33" customFormat="1" ht="24">
      <c r="A115" s="74">
        <v>34</v>
      </c>
      <c r="B115" s="109" t="s">
        <v>161</v>
      </c>
      <c r="C115" s="67">
        <v>40770</v>
      </c>
      <c r="D115" s="110" t="s">
        <v>86</v>
      </c>
      <c r="E115" s="74" t="s">
        <v>205</v>
      </c>
      <c r="F115" s="65">
        <v>1</v>
      </c>
      <c r="G115" s="68">
        <v>5</v>
      </c>
      <c r="H115" s="119"/>
      <c r="I115" s="29"/>
      <c r="J115" s="42">
        <v>1</v>
      </c>
      <c r="K115" s="43">
        <f t="shared" si="2"/>
        <v>5</v>
      </c>
      <c r="L115" s="42">
        <f t="shared" si="3"/>
        <v>1</v>
      </c>
    </row>
    <row r="116" spans="1:12" s="33" customFormat="1" ht="24">
      <c r="A116" s="74">
        <v>35</v>
      </c>
      <c r="B116" s="109" t="s">
        <v>161</v>
      </c>
      <c r="C116" s="67">
        <v>40770</v>
      </c>
      <c r="D116" s="74" t="s">
        <v>181</v>
      </c>
      <c r="E116" s="74" t="s">
        <v>206</v>
      </c>
      <c r="F116" s="65">
        <v>1</v>
      </c>
      <c r="G116" s="68">
        <v>5</v>
      </c>
      <c r="H116" s="119"/>
      <c r="I116" s="29"/>
      <c r="J116" s="42">
        <v>1</v>
      </c>
      <c r="K116" s="43">
        <f t="shared" si="2"/>
        <v>5</v>
      </c>
      <c r="L116" s="42">
        <f t="shared" si="3"/>
        <v>1</v>
      </c>
    </row>
    <row r="117" spans="1:12" s="33" customFormat="1" ht="48">
      <c r="A117" s="74">
        <v>36</v>
      </c>
      <c r="B117" s="109" t="s">
        <v>161</v>
      </c>
      <c r="C117" s="67">
        <v>40770</v>
      </c>
      <c r="D117" s="74" t="s">
        <v>207</v>
      </c>
      <c r="E117" s="74" t="s">
        <v>208</v>
      </c>
      <c r="F117" s="65">
        <v>1</v>
      </c>
      <c r="G117" s="68">
        <v>5</v>
      </c>
      <c r="H117" s="119"/>
      <c r="I117" s="29"/>
      <c r="J117" s="42">
        <v>1</v>
      </c>
      <c r="K117" s="43">
        <f t="shared" si="2"/>
        <v>5</v>
      </c>
      <c r="L117" s="42">
        <f t="shared" si="3"/>
        <v>1</v>
      </c>
    </row>
    <row r="118" spans="1:12" s="33" customFormat="1" ht="24">
      <c r="A118" s="74">
        <v>37</v>
      </c>
      <c r="B118" s="109" t="s">
        <v>161</v>
      </c>
      <c r="C118" s="67">
        <v>40772</v>
      </c>
      <c r="D118" s="110" t="s">
        <v>86</v>
      </c>
      <c r="E118" s="74" t="s">
        <v>209</v>
      </c>
      <c r="F118" s="65">
        <v>1</v>
      </c>
      <c r="G118" s="68">
        <v>5</v>
      </c>
      <c r="H118" s="119"/>
      <c r="I118" s="29"/>
      <c r="J118" s="42">
        <v>1</v>
      </c>
      <c r="K118" s="43">
        <f t="shared" si="2"/>
        <v>5</v>
      </c>
      <c r="L118" s="42">
        <f t="shared" si="3"/>
        <v>1</v>
      </c>
    </row>
    <row r="119" spans="1:12" s="33" customFormat="1" ht="24">
      <c r="A119" s="74">
        <v>38</v>
      </c>
      <c r="B119" s="109" t="s">
        <v>161</v>
      </c>
      <c r="C119" s="67">
        <v>40774</v>
      </c>
      <c r="D119" s="110" t="s">
        <v>210</v>
      </c>
      <c r="E119" s="74" t="s">
        <v>211</v>
      </c>
      <c r="F119" s="65">
        <v>1</v>
      </c>
      <c r="G119" s="68">
        <v>5</v>
      </c>
      <c r="H119" s="119"/>
      <c r="I119" s="29"/>
      <c r="J119" s="42">
        <v>1</v>
      </c>
      <c r="K119" s="43">
        <f t="shared" si="2"/>
        <v>5</v>
      </c>
      <c r="L119" s="42">
        <f t="shared" si="3"/>
        <v>1</v>
      </c>
    </row>
    <row r="120" spans="1:12" s="33" customFormat="1" ht="24">
      <c r="A120" s="74">
        <v>39</v>
      </c>
      <c r="B120" s="109" t="s">
        <v>161</v>
      </c>
      <c r="C120" s="67">
        <v>40785</v>
      </c>
      <c r="D120" s="74" t="s">
        <v>86</v>
      </c>
      <c r="E120" s="74" t="s">
        <v>192</v>
      </c>
      <c r="F120" s="65">
        <v>1</v>
      </c>
      <c r="G120" s="68">
        <v>5</v>
      </c>
      <c r="H120" s="119"/>
      <c r="I120" s="29"/>
      <c r="J120" s="42">
        <v>1</v>
      </c>
      <c r="K120" s="43">
        <f t="shared" si="2"/>
        <v>5</v>
      </c>
      <c r="L120" s="42">
        <f t="shared" si="3"/>
        <v>1</v>
      </c>
    </row>
    <row r="121" spans="1:12" s="33" customFormat="1" ht="24">
      <c r="A121" s="74">
        <v>40</v>
      </c>
      <c r="B121" s="109" t="s">
        <v>161</v>
      </c>
      <c r="C121" s="67">
        <v>40801</v>
      </c>
      <c r="D121" s="74" t="s">
        <v>212</v>
      </c>
      <c r="E121" s="74" t="s">
        <v>213</v>
      </c>
      <c r="F121" s="65">
        <v>1</v>
      </c>
      <c r="G121" s="68">
        <v>5</v>
      </c>
      <c r="H121" s="119"/>
      <c r="I121" s="29"/>
      <c r="J121" s="42">
        <v>1</v>
      </c>
      <c r="K121" s="43">
        <f t="shared" si="2"/>
        <v>5</v>
      </c>
      <c r="L121" s="42">
        <f t="shared" si="3"/>
        <v>1</v>
      </c>
    </row>
    <row r="122" spans="1:12" s="33" customFormat="1" ht="24">
      <c r="A122" s="74">
        <v>41</v>
      </c>
      <c r="B122" s="109" t="s">
        <v>161</v>
      </c>
      <c r="C122" s="67">
        <v>40802</v>
      </c>
      <c r="D122" s="74" t="s">
        <v>86</v>
      </c>
      <c r="E122" s="74" t="s">
        <v>214</v>
      </c>
      <c r="F122" s="65">
        <v>1</v>
      </c>
      <c r="G122" s="68">
        <v>5</v>
      </c>
      <c r="H122" s="119"/>
      <c r="I122" s="29"/>
      <c r="J122" s="42">
        <v>1</v>
      </c>
      <c r="K122" s="43">
        <f t="shared" si="2"/>
        <v>5</v>
      </c>
      <c r="L122" s="42">
        <f t="shared" si="3"/>
        <v>1</v>
      </c>
    </row>
    <row r="123" spans="1:12" s="33" customFormat="1" ht="48">
      <c r="A123" s="74">
        <v>42</v>
      </c>
      <c r="B123" s="109" t="s">
        <v>161</v>
      </c>
      <c r="C123" s="67">
        <v>40802</v>
      </c>
      <c r="D123" s="74" t="s">
        <v>86</v>
      </c>
      <c r="E123" s="74" t="s">
        <v>215</v>
      </c>
      <c r="F123" s="65">
        <v>1</v>
      </c>
      <c r="G123" s="68">
        <v>5</v>
      </c>
      <c r="H123" s="119"/>
      <c r="I123" s="29"/>
      <c r="J123" s="42">
        <v>1</v>
      </c>
      <c r="K123" s="43">
        <f t="shared" si="2"/>
        <v>5</v>
      </c>
      <c r="L123" s="42">
        <f t="shared" si="3"/>
        <v>1</v>
      </c>
    </row>
    <row r="124" spans="1:12" s="33" customFormat="1" ht="24">
      <c r="A124" s="74">
        <v>43</v>
      </c>
      <c r="B124" s="109" t="s">
        <v>161</v>
      </c>
      <c r="C124" s="67">
        <v>40806</v>
      </c>
      <c r="D124" s="74" t="s">
        <v>216</v>
      </c>
      <c r="E124" s="74" t="s">
        <v>217</v>
      </c>
      <c r="F124" s="74">
        <v>1</v>
      </c>
      <c r="G124" s="68">
        <v>5</v>
      </c>
      <c r="H124" s="119"/>
      <c r="I124" s="29"/>
      <c r="J124" s="42">
        <v>1</v>
      </c>
      <c r="K124" s="43">
        <f t="shared" si="2"/>
        <v>5</v>
      </c>
      <c r="L124" s="42">
        <f t="shared" si="3"/>
        <v>1</v>
      </c>
    </row>
    <row r="125" spans="1:12" s="33" customFormat="1" ht="24">
      <c r="A125" s="74">
        <v>44</v>
      </c>
      <c r="B125" s="109" t="s">
        <v>161</v>
      </c>
      <c r="C125" s="67">
        <v>40822</v>
      </c>
      <c r="D125" s="74" t="s">
        <v>218</v>
      </c>
      <c r="E125" s="74" t="s">
        <v>219</v>
      </c>
      <c r="F125" s="74">
        <v>1</v>
      </c>
      <c r="G125" s="68">
        <v>5</v>
      </c>
      <c r="H125" s="119"/>
      <c r="I125" s="29"/>
      <c r="J125" s="42">
        <v>1</v>
      </c>
      <c r="K125" s="43">
        <f t="shared" si="2"/>
        <v>5</v>
      </c>
      <c r="L125" s="42">
        <f t="shared" si="3"/>
        <v>1</v>
      </c>
    </row>
    <row r="126" spans="1:12" s="33" customFormat="1" ht="24">
      <c r="A126" s="74">
        <v>45</v>
      </c>
      <c r="B126" s="109" t="s">
        <v>161</v>
      </c>
      <c r="C126" s="67">
        <v>40861</v>
      </c>
      <c r="D126" s="74" t="s">
        <v>86</v>
      </c>
      <c r="E126" s="74" t="s">
        <v>220</v>
      </c>
      <c r="F126" s="74">
        <v>1</v>
      </c>
      <c r="G126" s="68">
        <v>5</v>
      </c>
      <c r="H126" s="119"/>
      <c r="I126" s="29"/>
      <c r="J126" s="42">
        <v>1</v>
      </c>
      <c r="K126" s="43">
        <f t="shared" si="2"/>
        <v>5</v>
      </c>
      <c r="L126" s="42">
        <f t="shared" si="3"/>
        <v>1</v>
      </c>
    </row>
    <row r="127" spans="1:12" s="33" customFormat="1" ht="24">
      <c r="A127" s="74">
        <v>46</v>
      </c>
      <c r="B127" s="109" t="s">
        <v>161</v>
      </c>
      <c r="C127" s="67">
        <v>40864</v>
      </c>
      <c r="D127" s="74" t="s">
        <v>190</v>
      </c>
      <c r="E127" s="74" t="s">
        <v>221</v>
      </c>
      <c r="F127" s="74">
        <v>1</v>
      </c>
      <c r="G127" s="68">
        <v>5</v>
      </c>
      <c r="H127" s="119"/>
      <c r="I127" s="29"/>
      <c r="J127" s="42">
        <v>1</v>
      </c>
      <c r="K127" s="43">
        <f t="shared" si="2"/>
        <v>5</v>
      </c>
      <c r="L127" s="42">
        <f t="shared" si="3"/>
        <v>1</v>
      </c>
    </row>
    <row r="128" spans="1:12" s="33" customFormat="1" ht="24">
      <c r="A128" s="74">
        <v>47</v>
      </c>
      <c r="B128" s="109" t="s">
        <v>161</v>
      </c>
      <c r="C128" s="67">
        <v>40864</v>
      </c>
      <c r="D128" s="74" t="s">
        <v>190</v>
      </c>
      <c r="E128" s="74" t="s">
        <v>222</v>
      </c>
      <c r="F128" s="74">
        <v>1</v>
      </c>
      <c r="G128" s="68">
        <v>5</v>
      </c>
      <c r="H128" s="119"/>
      <c r="I128" s="29"/>
      <c r="J128" s="42">
        <v>1</v>
      </c>
      <c r="K128" s="43">
        <f t="shared" si="2"/>
        <v>5</v>
      </c>
      <c r="L128" s="42">
        <f t="shared" si="3"/>
        <v>1</v>
      </c>
    </row>
    <row r="129" spans="1:12" s="33" customFormat="1" ht="24">
      <c r="A129" s="74">
        <v>48</v>
      </c>
      <c r="B129" s="109" t="s">
        <v>161</v>
      </c>
      <c r="C129" s="67">
        <v>40875</v>
      </c>
      <c r="D129" s="74" t="s">
        <v>223</v>
      </c>
      <c r="E129" s="74" t="s">
        <v>224</v>
      </c>
      <c r="F129" s="74">
        <v>1</v>
      </c>
      <c r="G129" s="68">
        <v>5</v>
      </c>
      <c r="H129" s="119"/>
      <c r="I129" s="29"/>
      <c r="J129" s="42">
        <v>1</v>
      </c>
      <c r="K129" s="43">
        <f t="shared" si="2"/>
        <v>5</v>
      </c>
      <c r="L129" s="42">
        <f t="shared" si="3"/>
        <v>1</v>
      </c>
    </row>
    <row r="130" spans="1:12" s="33" customFormat="1" ht="24">
      <c r="A130" s="74">
        <v>49</v>
      </c>
      <c r="B130" s="109" t="s">
        <v>161</v>
      </c>
      <c r="C130" s="67">
        <v>40878</v>
      </c>
      <c r="D130" s="74" t="s">
        <v>86</v>
      </c>
      <c r="E130" s="74" t="s">
        <v>225</v>
      </c>
      <c r="F130" s="74">
        <v>1</v>
      </c>
      <c r="G130" s="68">
        <v>5</v>
      </c>
      <c r="H130" s="119"/>
      <c r="I130" s="29"/>
      <c r="J130" s="42">
        <v>1</v>
      </c>
      <c r="K130" s="43">
        <f t="shared" si="2"/>
        <v>5</v>
      </c>
      <c r="L130" s="42">
        <f t="shared" si="3"/>
        <v>1</v>
      </c>
    </row>
    <row r="131" spans="1:12" s="33" customFormat="1" ht="24">
      <c r="A131" s="74">
        <v>50</v>
      </c>
      <c r="B131" s="109" t="s">
        <v>161</v>
      </c>
      <c r="C131" s="67">
        <v>40883</v>
      </c>
      <c r="D131" s="74" t="s">
        <v>226</v>
      </c>
      <c r="E131" s="74" t="s">
        <v>227</v>
      </c>
      <c r="F131" s="74">
        <v>1</v>
      </c>
      <c r="G131" s="68">
        <v>5</v>
      </c>
      <c r="H131" s="119"/>
      <c r="I131" s="29"/>
      <c r="J131" s="42">
        <v>1</v>
      </c>
      <c r="K131" s="43">
        <f t="shared" si="2"/>
        <v>5</v>
      </c>
      <c r="L131" s="42">
        <f t="shared" si="3"/>
        <v>1</v>
      </c>
    </row>
    <row r="132" spans="1:12" s="33" customFormat="1" ht="24">
      <c r="A132" s="74">
        <v>51</v>
      </c>
      <c r="B132" s="109" t="s">
        <v>161</v>
      </c>
      <c r="C132" s="67">
        <v>40896</v>
      </c>
      <c r="D132" s="74" t="s">
        <v>86</v>
      </c>
      <c r="E132" s="74" t="s">
        <v>228</v>
      </c>
      <c r="F132" s="74">
        <v>1</v>
      </c>
      <c r="G132" s="68">
        <v>5</v>
      </c>
      <c r="H132" s="119"/>
      <c r="I132" s="29"/>
      <c r="J132" s="42">
        <v>1</v>
      </c>
      <c r="K132" s="43">
        <f t="shared" si="2"/>
        <v>5</v>
      </c>
      <c r="L132" s="42">
        <f t="shared" si="3"/>
        <v>1</v>
      </c>
    </row>
    <row r="133" spans="1:12" s="33" customFormat="1" ht="24">
      <c r="A133" s="74">
        <v>52</v>
      </c>
      <c r="B133" s="109" t="s">
        <v>161</v>
      </c>
      <c r="C133" s="67">
        <v>40935</v>
      </c>
      <c r="D133" s="74" t="s">
        <v>226</v>
      </c>
      <c r="E133" s="74" t="s">
        <v>229</v>
      </c>
      <c r="F133" s="74">
        <v>1</v>
      </c>
      <c r="G133" s="68">
        <v>5</v>
      </c>
      <c r="H133" s="119"/>
      <c r="I133" s="29"/>
      <c r="J133" s="42">
        <v>1</v>
      </c>
      <c r="K133" s="43">
        <f aca="true" t="shared" si="4" ref="K133:K195">F133*G133</f>
        <v>5</v>
      </c>
      <c r="L133" s="42">
        <f aca="true" t="shared" si="5" ref="L133:L195">F133</f>
        <v>1</v>
      </c>
    </row>
    <row r="134" spans="1:12" s="33" customFormat="1" ht="24">
      <c r="A134" s="74">
        <v>53</v>
      </c>
      <c r="B134" s="109" t="s">
        <v>161</v>
      </c>
      <c r="C134" s="67">
        <v>40948</v>
      </c>
      <c r="D134" s="74" t="s">
        <v>86</v>
      </c>
      <c r="E134" s="74" t="s">
        <v>459</v>
      </c>
      <c r="F134" s="74">
        <v>1</v>
      </c>
      <c r="G134" s="68">
        <v>5</v>
      </c>
      <c r="H134" s="119"/>
      <c r="I134" s="29"/>
      <c r="J134" s="42">
        <v>1</v>
      </c>
      <c r="K134" s="43">
        <f t="shared" si="4"/>
        <v>5</v>
      </c>
      <c r="L134" s="42">
        <f t="shared" si="5"/>
        <v>1</v>
      </c>
    </row>
    <row r="135" spans="1:12" s="33" customFormat="1" ht="48">
      <c r="A135" s="74">
        <v>54</v>
      </c>
      <c r="B135" s="109" t="s">
        <v>161</v>
      </c>
      <c r="C135" s="67">
        <v>40976</v>
      </c>
      <c r="D135" s="74" t="s">
        <v>230</v>
      </c>
      <c r="E135" s="74" t="s">
        <v>504</v>
      </c>
      <c r="F135" s="74">
        <v>1</v>
      </c>
      <c r="G135" s="68">
        <v>5</v>
      </c>
      <c r="H135" s="119"/>
      <c r="I135" s="29"/>
      <c r="J135" s="42">
        <v>1</v>
      </c>
      <c r="K135" s="43">
        <f t="shared" si="4"/>
        <v>5</v>
      </c>
      <c r="L135" s="42">
        <f t="shared" si="5"/>
        <v>1</v>
      </c>
    </row>
    <row r="136" spans="1:12" s="33" customFormat="1" ht="24">
      <c r="A136" s="74">
        <v>55</v>
      </c>
      <c r="B136" s="109" t="s">
        <v>161</v>
      </c>
      <c r="C136" s="67">
        <v>40976</v>
      </c>
      <c r="D136" s="74" t="s">
        <v>86</v>
      </c>
      <c r="E136" s="74" t="s">
        <v>231</v>
      </c>
      <c r="F136" s="74">
        <v>1</v>
      </c>
      <c r="G136" s="68">
        <v>5</v>
      </c>
      <c r="H136" s="119"/>
      <c r="I136" s="29"/>
      <c r="J136" s="42">
        <v>1</v>
      </c>
      <c r="K136" s="43">
        <f t="shared" si="4"/>
        <v>5</v>
      </c>
      <c r="L136" s="42">
        <f t="shared" si="5"/>
        <v>1</v>
      </c>
    </row>
    <row r="137" spans="1:12" s="33" customFormat="1" ht="24">
      <c r="A137" s="74">
        <v>56</v>
      </c>
      <c r="B137" s="109" t="s">
        <v>161</v>
      </c>
      <c r="C137" s="67">
        <v>41004</v>
      </c>
      <c r="D137" s="74" t="s">
        <v>86</v>
      </c>
      <c r="E137" s="74" t="s">
        <v>232</v>
      </c>
      <c r="F137" s="74">
        <v>1</v>
      </c>
      <c r="G137" s="68">
        <v>5</v>
      </c>
      <c r="H137" s="119"/>
      <c r="I137" s="29"/>
      <c r="J137" s="42">
        <v>1</v>
      </c>
      <c r="K137" s="43">
        <f t="shared" si="4"/>
        <v>5</v>
      </c>
      <c r="L137" s="42">
        <f t="shared" si="5"/>
        <v>1</v>
      </c>
    </row>
    <row r="138" spans="1:12" s="33" customFormat="1" ht="24">
      <c r="A138" s="74">
        <v>57</v>
      </c>
      <c r="B138" s="109" t="s">
        <v>161</v>
      </c>
      <c r="C138" s="67">
        <v>41004</v>
      </c>
      <c r="D138" s="74" t="s">
        <v>86</v>
      </c>
      <c r="E138" s="74" t="s">
        <v>233</v>
      </c>
      <c r="F138" s="74">
        <v>1</v>
      </c>
      <c r="G138" s="68">
        <v>5</v>
      </c>
      <c r="H138" s="119"/>
      <c r="I138" s="29"/>
      <c r="J138" s="42">
        <v>1</v>
      </c>
      <c r="K138" s="43">
        <f t="shared" si="4"/>
        <v>5</v>
      </c>
      <c r="L138" s="42">
        <f t="shared" si="5"/>
        <v>1</v>
      </c>
    </row>
    <row r="139" spans="1:12" s="33" customFormat="1" ht="24">
      <c r="A139" s="74">
        <v>58</v>
      </c>
      <c r="B139" s="89" t="s">
        <v>234</v>
      </c>
      <c r="C139" s="90" t="s">
        <v>235</v>
      </c>
      <c r="D139" s="111" t="s">
        <v>236</v>
      </c>
      <c r="E139" s="85" t="s">
        <v>237</v>
      </c>
      <c r="F139" s="65">
        <v>1</v>
      </c>
      <c r="G139" s="68">
        <v>4.8</v>
      </c>
      <c r="H139" s="119"/>
      <c r="I139" s="29"/>
      <c r="J139" s="42">
        <v>1</v>
      </c>
      <c r="K139" s="43">
        <f t="shared" si="4"/>
        <v>4.8</v>
      </c>
      <c r="L139" s="42">
        <f t="shared" si="5"/>
        <v>1</v>
      </c>
    </row>
    <row r="140" spans="1:12" s="33" customFormat="1" ht="48">
      <c r="A140" s="74">
        <v>59</v>
      </c>
      <c r="B140" s="89" t="s">
        <v>238</v>
      </c>
      <c r="C140" s="90" t="s">
        <v>239</v>
      </c>
      <c r="D140" s="85" t="s">
        <v>154</v>
      </c>
      <c r="E140" s="85" t="s">
        <v>240</v>
      </c>
      <c r="F140" s="65">
        <v>2</v>
      </c>
      <c r="G140" s="68">
        <v>5</v>
      </c>
      <c r="H140" s="119"/>
      <c r="I140" s="29"/>
      <c r="J140" s="42">
        <v>1</v>
      </c>
      <c r="K140" s="43">
        <f t="shared" si="4"/>
        <v>10</v>
      </c>
      <c r="L140" s="42">
        <f t="shared" si="5"/>
        <v>2</v>
      </c>
    </row>
    <row r="141" spans="1:12" s="33" customFormat="1" ht="48">
      <c r="A141" s="74">
        <v>60</v>
      </c>
      <c r="B141" s="89" t="s">
        <v>241</v>
      </c>
      <c r="C141" s="90" t="s">
        <v>242</v>
      </c>
      <c r="D141" s="85" t="s">
        <v>154</v>
      </c>
      <c r="E141" s="85" t="s">
        <v>243</v>
      </c>
      <c r="F141" s="65">
        <v>2</v>
      </c>
      <c r="G141" s="68" t="s">
        <v>31</v>
      </c>
      <c r="H141" s="119"/>
      <c r="I141" s="29"/>
      <c r="J141" s="42"/>
      <c r="K141" s="43"/>
      <c r="L141" s="42"/>
    </row>
    <row r="142" spans="1:12" s="33" customFormat="1" ht="48">
      <c r="A142" s="74">
        <v>61</v>
      </c>
      <c r="B142" s="69" t="s">
        <v>244</v>
      </c>
      <c r="C142" s="90" t="s">
        <v>245</v>
      </c>
      <c r="D142" s="85" t="s">
        <v>154</v>
      </c>
      <c r="E142" s="112" t="s">
        <v>246</v>
      </c>
      <c r="F142" s="74">
        <v>8</v>
      </c>
      <c r="G142" s="96">
        <v>5</v>
      </c>
      <c r="H142" s="119"/>
      <c r="I142" s="29"/>
      <c r="J142" s="42">
        <v>1</v>
      </c>
      <c r="K142" s="43">
        <f t="shared" si="4"/>
        <v>40</v>
      </c>
      <c r="L142" s="42">
        <f t="shared" si="5"/>
        <v>8</v>
      </c>
    </row>
    <row r="143" spans="1:12" s="33" customFormat="1" ht="48">
      <c r="A143" s="74">
        <v>62</v>
      </c>
      <c r="B143" s="69" t="s">
        <v>247</v>
      </c>
      <c r="C143" s="90" t="s">
        <v>248</v>
      </c>
      <c r="D143" s="85" t="s">
        <v>249</v>
      </c>
      <c r="E143" s="85" t="s">
        <v>250</v>
      </c>
      <c r="F143" s="74">
        <v>2</v>
      </c>
      <c r="G143" s="96" t="s">
        <v>31</v>
      </c>
      <c r="H143" s="119"/>
      <c r="I143" s="29"/>
      <c r="J143" s="42"/>
      <c r="K143" s="43"/>
      <c r="L143" s="42"/>
    </row>
    <row r="144" spans="1:12" s="33" customFormat="1" ht="48">
      <c r="A144" s="74">
        <v>63</v>
      </c>
      <c r="B144" s="69" t="s">
        <v>251</v>
      </c>
      <c r="C144" s="90" t="s">
        <v>252</v>
      </c>
      <c r="D144" s="85" t="s">
        <v>154</v>
      </c>
      <c r="E144" s="85" t="s">
        <v>243</v>
      </c>
      <c r="F144" s="74">
        <v>1</v>
      </c>
      <c r="G144" s="96" t="s">
        <v>31</v>
      </c>
      <c r="H144" s="119"/>
      <c r="I144" s="29"/>
      <c r="J144" s="42"/>
      <c r="K144" s="43"/>
      <c r="L144" s="42"/>
    </row>
    <row r="145" spans="1:12" s="33" customFormat="1" ht="48">
      <c r="A145" s="74">
        <v>64</v>
      </c>
      <c r="B145" s="69" t="s">
        <v>505</v>
      </c>
      <c r="C145" s="65" t="s">
        <v>253</v>
      </c>
      <c r="D145" s="85" t="s">
        <v>154</v>
      </c>
      <c r="E145" s="85" t="s">
        <v>240</v>
      </c>
      <c r="F145" s="74">
        <v>2</v>
      </c>
      <c r="G145" s="96">
        <v>5</v>
      </c>
      <c r="H145" s="119"/>
      <c r="I145" s="29"/>
      <c r="J145" s="42">
        <v>1</v>
      </c>
      <c r="K145" s="43">
        <f t="shared" si="4"/>
        <v>10</v>
      </c>
      <c r="L145" s="42">
        <f t="shared" si="5"/>
        <v>2</v>
      </c>
    </row>
    <row r="146" spans="1:12" s="33" customFormat="1" ht="48">
      <c r="A146" s="74">
        <v>65</v>
      </c>
      <c r="B146" s="69" t="s">
        <v>506</v>
      </c>
      <c r="C146" s="77" t="s">
        <v>254</v>
      </c>
      <c r="D146" s="85" t="s">
        <v>154</v>
      </c>
      <c r="E146" s="85" t="s">
        <v>255</v>
      </c>
      <c r="F146" s="74">
        <v>3</v>
      </c>
      <c r="G146" s="96" t="s">
        <v>31</v>
      </c>
      <c r="H146" s="119"/>
      <c r="I146" s="29"/>
      <c r="J146" s="42"/>
      <c r="K146" s="43"/>
      <c r="L146" s="42"/>
    </row>
    <row r="147" spans="1:12" s="33" customFormat="1" ht="48">
      <c r="A147" s="74">
        <v>66</v>
      </c>
      <c r="B147" s="69" t="s">
        <v>507</v>
      </c>
      <c r="C147" s="77" t="s">
        <v>256</v>
      </c>
      <c r="D147" s="112" t="s">
        <v>257</v>
      </c>
      <c r="E147" s="85" t="s">
        <v>258</v>
      </c>
      <c r="F147" s="74">
        <v>2</v>
      </c>
      <c r="G147" s="96">
        <v>5</v>
      </c>
      <c r="H147" s="119"/>
      <c r="I147" s="29"/>
      <c r="J147" s="42">
        <v>1</v>
      </c>
      <c r="K147" s="43">
        <f t="shared" si="4"/>
        <v>10</v>
      </c>
      <c r="L147" s="42">
        <f t="shared" si="5"/>
        <v>2</v>
      </c>
    </row>
    <row r="148" spans="1:12" s="33" customFormat="1" ht="48">
      <c r="A148" s="74">
        <v>67</v>
      </c>
      <c r="B148" s="69" t="s">
        <v>259</v>
      </c>
      <c r="C148" s="77" t="s">
        <v>260</v>
      </c>
      <c r="D148" s="85" t="s">
        <v>154</v>
      </c>
      <c r="E148" s="85" t="s">
        <v>261</v>
      </c>
      <c r="F148" s="74">
        <v>2</v>
      </c>
      <c r="G148" s="96">
        <v>5</v>
      </c>
      <c r="H148" s="119"/>
      <c r="I148" s="29"/>
      <c r="J148" s="42">
        <v>1</v>
      </c>
      <c r="K148" s="43">
        <f t="shared" si="4"/>
        <v>10</v>
      </c>
      <c r="L148" s="42">
        <f t="shared" si="5"/>
        <v>2</v>
      </c>
    </row>
    <row r="149" spans="1:12" s="33" customFormat="1" ht="48">
      <c r="A149" s="74">
        <v>68</v>
      </c>
      <c r="B149" s="69" t="s">
        <v>259</v>
      </c>
      <c r="C149" s="77" t="s">
        <v>262</v>
      </c>
      <c r="D149" s="85" t="s">
        <v>154</v>
      </c>
      <c r="E149" s="85" t="s">
        <v>261</v>
      </c>
      <c r="F149" s="74">
        <v>2</v>
      </c>
      <c r="G149" s="96">
        <v>5</v>
      </c>
      <c r="H149" s="119"/>
      <c r="I149" s="29"/>
      <c r="J149" s="42">
        <v>1</v>
      </c>
      <c r="K149" s="43">
        <f t="shared" si="4"/>
        <v>10</v>
      </c>
      <c r="L149" s="42">
        <f t="shared" si="5"/>
        <v>2</v>
      </c>
    </row>
    <row r="150" spans="1:12" s="33" customFormat="1" ht="48">
      <c r="A150" s="74">
        <v>69</v>
      </c>
      <c r="B150" s="69" t="s">
        <v>263</v>
      </c>
      <c r="C150" s="77" t="s">
        <v>264</v>
      </c>
      <c r="D150" s="85" t="s">
        <v>154</v>
      </c>
      <c r="E150" s="85" t="s">
        <v>143</v>
      </c>
      <c r="F150" s="74">
        <v>2</v>
      </c>
      <c r="G150" s="96" t="s">
        <v>31</v>
      </c>
      <c r="H150" s="119"/>
      <c r="I150" s="29"/>
      <c r="J150" s="42"/>
      <c r="K150" s="43"/>
      <c r="L150" s="42"/>
    </row>
    <row r="151" spans="1:12" s="33" customFormat="1" ht="48">
      <c r="A151" s="74">
        <v>70</v>
      </c>
      <c r="B151" s="69" t="s">
        <v>265</v>
      </c>
      <c r="C151" s="77" t="s">
        <v>266</v>
      </c>
      <c r="D151" s="85" t="s">
        <v>154</v>
      </c>
      <c r="E151" s="85" t="s">
        <v>267</v>
      </c>
      <c r="F151" s="74">
        <v>1</v>
      </c>
      <c r="G151" s="96">
        <v>5</v>
      </c>
      <c r="H151" s="119"/>
      <c r="I151" s="29"/>
      <c r="J151" s="42">
        <v>1</v>
      </c>
      <c r="K151" s="43">
        <f t="shared" si="4"/>
        <v>5</v>
      </c>
      <c r="L151" s="42">
        <f t="shared" si="5"/>
        <v>1</v>
      </c>
    </row>
    <row r="152" spans="1:12" s="33" customFormat="1" ht="48">
      <c r="A152" s="74">
        <v>71</v>
      </c>
      <c r="B152" s="69" t="s">
        <v>268</v>
      </c>
      <c r="C152" s="77" t="s">
        <v>269</v>
      </c>
      <c r="D152" s="85" t="s">
        <v>270</v>
      </c>
      <c r="E152" s="85" t="s">
        <v>271</v>
      </c>
      <c r="F152" s="74">
        <v>1</v>
      </c>
      <c r="G152" s="96">
        <v>4.75</v>
      </c>
      <c r="H152" s="119"/>
      <c r="I152" s="29"/>
      <c r="J152" s="42">
        <v>1</v>
      </c>
      <c r="K152" s="43">
        <f t="shared" si="4"/>
        <v>4.75</v>
      </c>
      <c r="L152" s="42">
        <f t="shared" si="5"/>
        <v>1</v>
      </c>
    </row>
    <row r="153" spans="1:12" s="33" customFormat="1" ht="48">
      <c r="A153" s="74">
        <v>72</v>
      </c>
      <c r="B153" s="69" t="s">
        <v>272</v>
      </c>
      <c r="C153" s="77" t="s">
        <v>273</v>
      </c>
      <c r="D153" s="85" t="s">
        <v>154</v>
      </c>
      <c r="E153" s="85" t="s">
        <v>274</v>
      </c>
      <c r="F153" s="74">
        <v>1</v>
      </c>
      <c r="G153" s="96">
        <v>4.85</v>
      </c>
      <c r="H153" s="119"/>
      <c r="I153" s="29"/>
      <c r="J153" s="42">
        <v>1</v>
      </c>
      <c r="K153" s="43">
        <f t="shared" si="4"/>
        <v>4.85</v>
      </c>
      <c r="L153" s="42">
        <f t="shared" si="5"/>
        <v>1</v>
      </c>
    </row>
    <row r="154" spans="1:12" s="33" customFormat="1" ht="48">
      <c r="A154" s="74">
        <v>73</v>
      </c>
      <c r="B154" s="69" t="s">
        <v>508</v>
      </c>
      <c r="C154" s="77" t="s">
        <v>275</v>
      </c>
      <c r="D154" s="85" t="s">
        <v>154</v>
      </c>
      <c r="E154" s="85" t="s">
        <v>276</v>
      </c>
      <c r="F154" s="74">
        <v>2</v>
      </c>
      <c r="G154" s="96">
        <v>4.78</v>
      </c>
      <c r="H154" s="119"/>
      <c r="I154" s="29"/>
      <c r="J154" s="42">
        <v>1</v>
      </c>
      <c r="K154" s="43">
        <f t="shared" si="4"/>
        <v>9.56</v>
      </c>
      <c r="L154" s="42">
        <f t="shared" si="5"/>
        <v>2</v>
      </c>
    </row>
    <row r="155" spans="1:12" s="33" customFormat="1" ht="48">
      <c r="A155" s="74">
        <v>74</v>
      </c>
      <c r="B155" s="69" t="s">
        <v>509</v>
      </c>
      <c r="C155" s="77" t="s">
        <v>277</v>
      </c>
      <c r="D155" s="85" t="s">
        <v>278</v>
      </c>
      <c r="E155" s="85" t="s">
        <v>279</v>
      </c>
      <c r="F155" s="74">
        <v>3</v>
      </c>
      <c r="G155" s="96">
        <v>5</v>
      </c>
      <c r="H155" s="119"/>
      <c r="I155" s="29"/>
      <c r="J155" s="42">
        <v>1</v>
      </c>
      <c r="K155" s="43">
        <f t="shared" si="4"/>
        <v>15</v>
      </c>
      <c r="L155" s="42">
        <f t="shared" si="5"/>
        <v>3</v>
      </c>
    </row>
    <row r="156" spans="1:12" s="33" customFormat="1" ht="48">
      <c r="A156" s="74">
        <v>75</v>
      </c>
      <c r="B156" s="69" t="s">
        <v>280</v>
      </c>
      <c r="C156" s="77" t="s">
        <v>281</v>
      </c>
      <c r="D156" s="85" t="s">
        <v>249</v>
      </c>
      <c r="E156" s="85" t="s">
        <v>250</v>
      </c>
      <c r="F156" s="74">
        <v>3</v>
      </c>
      <c r="G156" s="96">
        <v>4.4</v>
      </c>
      <c r="H156" s="119"/>
      <c r="I156" s="29"/>
      <c r="J156" s="42">
        <v>1</v>
      </c>
      <c r="K156" s="43">
        <f t="shared" si="4"/>
        <v>13.200000000000001</v>
      </c>
      <c r="L156" s="42">
        <f t="shared" si="5"/>
        <v>3</v>
      </c>
    </row>
    <row r="157" spans="1:12" s="33" customFormat="1" ht="48">
      <c r="A157" s="74">
        <v>76</v>
      </c>
      <c r="B157" s="69" t="s">
        <v>282</v>
      </c>
      <c r="C157" s="77" t="s">
        <v>283</v>
      </c>
      <c r="D157" s="85" t="s">
        <v>270</v>
      </c>
      <c r="E157" s="85" t="s">
        <v>284</v>
      </c>
      <c r="F157" s="74">
        <v>1</v>
      </c>
      <c r="G157" s="96">
        <v>4.2</v>
      </c>
      <c r="H157" s="119"/>
      <c r="I157" s="29"/>
      <c r="J157" s="42">
        <v>1</v>
      </c>
      <c r="K157" s="43">
        <f t="shared" si="4"/>
        <v>4.2</v>
      </c>
      <c r="L157" s="42">
        <f t="shared" si="5"/>
        <v>1</v>
      </c>
    </row>
    <row r="158" spans="1:12" s="33" customFormat="1" ht="48">
      <c r="A158" s="74">
        <v>77</v>
      </c>
      <c r="B158" s="69" t="s">
        <v>285</v>
      </c>
      <c r="C158" s="77" t="s">
        <v>286</v>
      </c>
      <c r="D158" s="85" t="s">
        <v>154</v>
      </c>
      <c r="E158" s="85" t="s">
        <v>287</v>
      </c>
      <c r="F158" s="74">
        <v>1</v>
      </c>
      <c r="G158" s="96" t="s">
        <v>31</v>
      </c>
      <c r="H158" s="119"/>
      <c r="I158" s="29"/>
      <c r="J158" s="42"/>
      <c r="K158" s="43"/>
      <c r="L158" s="42"/>
    </row>
    <row r="159" spans="1:12" s="33" customFormat="1" ht="48">
      <c r="A159" s="74">
        <v>78</v>
      </c>
      <c r="B159" s="69" t="s">
        <v>288</v>
      </c>
      <c r="C159" s="77" t="s">
        <v>127</v>
      </c>
      <c r="D159" s="85" t="s">
        <v>154</v>
      </c>
      <c r="E159" s="85" t="s">
        <v>289</v>
      </c>
      <c r="F159" s="74">
        <v>1</v>
      </c>
      <c r="G159" s="96" t="s">
        <v>31</v>
      </c>
      <c r="H159" s="119"/>
      <c r="I159" s="29"/>
      <c r="J159" s="42"/>
      <c r="K159" s="43"/>
      <c r="L159" s="42"/>
    </row>
    <row r="160" spans="1:12" s="33" customFormat="1" ht="48">
      <c r="A160" s="74">
        <v>79</v>
      </c>
      <c r="B160" s="69" t="s">
        <v>244</v>
      </c>
      <c r="C160" s="77" t="s">
        <v>290</v>
      </c>
      <c r="D160" s="85" t="s">
        <v>154</v>
      </c>
      <c r="E160" s="112" t="s">
        <v>246</v>
      </c>
      <c r="F160" s="74">
        <v>4</v>
      </c>
      <c r="G160" s="96">
        <v>4.8</v>
      </c>
      <c r="H160" s="119"/>
      <c r="I160" s="29"/>
      <c r="J160" s="42">
        <v>1</v>
      </c>
      <c r="K160" s="43">
        <f t="shared" si="4"/>
        <v>19.2</v>
      </c>
      <c r="L160" s="42">
        <f t="shared" si="5"/>
        <v>4</v>
      </c>
    </row>
    <row r="161" spans="1:12" s="33" customFormat="1" ht="48">
      <c r="A161" s="74">
        <v>80</v>
      </c>
      <c r="B161" s="69" t="s">
        <v>291</v>
      </c>
      <c r="C161" s="77" t="s">
        <v>292</v>
      </c>
      <c r="D161" s="85" t="s">
        <v>154</v>
      </c>
      <c r="E161" s="85" t="s">
        <v>293</v>
      </c>
      <c r="F161" s="74">
        <v>2</v>
      </c>
      <c r="G161" s="96" t="s">
        <v>31</v>
      </c>
      <c r="H161" s="119"/>
      <c r="I161" s="29"/>
      <c r="J161" s="42"/>
      <c r="K161" s="43"/>
      <c r="L161" s="42"/>
    </row>
    <row r="162" spans="1:12" s="33" customFormat="1" ht="48">
      <c r="A162" s="74">
        <v>81</v>
      </c>
      <c r="B162" s="69" t="s">
        <v>294</v>
      </c>
      <c r="C162" s="77" t="s">
        <v>295</v>
      </c>
      <c r="D162" s="85" t="s">
        <v>154</v>
      </c>
      <c r="E162" s="85" t="s">
        <v>296</v>
      </c>
      <c r="F162" s="74">
        <v>1</v>
      </c>
      <c r="G162" s="96">
        <v>5</v>
      </c>
      <c r="H162" s="119"/>
      <c r="I162" s="29"/>
      <c r="J162" s="42">
        <v>1</v>
      </c>
      <c r="K162" s="43">
        <f t="shared" si="4"/>
        <v>5</v>
      </c>
      <c r="L162" s="42">
        <f t="shared" si="5"/>
        <v>1</v>
      </c>
    </row>
    <row r="163" spans="1:12" s="33" customFormat="1" ht="48">
      <c r="A163" s="74">
        <v>82</v>
      </c>
      <c r="B163" s="69" t="s">
        <v>285</v>
      </c>
      <c r="C163" s="77" t="s">
        <v>297</v>
      </c>
      <c r="D163" s="85" t="s">
        <v>154</v>
      </c>
      <c r="E163" s="85" t="s">
        <v>298</v>
      </c>
      <c r="F163" s="74">
        <v>1</v>
      </c>
      <c r="G163" s="96">
        <v>5</v>
      </c>
      <c r="H163" s="119"/>
      <c r="I163" s="29"/>
      <c r="J163" s="42">
        <v>1</v>
      </c>
      <c r="K163" s="43">
        <f t="shared" si="4"/>
        <v>5</v>
      </c>
      <c r="L163" s="42">
        <f t="shared" si="5"/>
        <v>1</v>
      </c>
    </row>
    <row r="164" spans="1:12" s="33" customFormat="1" ht="48">
      <c r="A164" s="74">
        <v>83</v>
      </c>
      <c r="B164" s="69" t="s">
        <v>507</v>
      </c>
      <c r="C164" s="77" t="s">
        <v>299</v>
      </c>
      <c r="D164" s="85" t="s">
        <v>300</v>
      </c>
      <c r="E164" s="85" t="s">
        <v>301</v>
      </c>
      <c r="F164" s="74">
        <v>2</v>
      </c>
      <c r="G164" s="96">
        <v>5</v>
      </c>
      <c r="H164" s="119"/>
      <c r="I164" s="29"/>
      <c r="J164" s="42">
        <v>1</v>
      </c>
      <c r="K164" s="43">
        <f t="shared" si="4"/>
        <v>10</v>
      </c>
      <c r="L164" s="42">
        <f t="shared" si="5"/>
        <v>2</v>
      </c>
    </row>
    <row r="165" spans="1:12" s="33" customFormat="1" ht="48">
      <c r="A165" s="74">
        <v>84</v>
      </c>
      <c r="B165" s="69" t="s">
        <v>302</v>
      </c>
      <c r="C165" s="77" t="s">
        <v>303</v>
      </c>
      <c r="D165" s="85" t="s">
        <v>278</v>
      </c>
      <c r="E165" s="85" t="s">
        <v>250</v>
      </c>
      <c r="F165" s="74">
        <v>2</v>
      </c>
      <c r="G165" s="96">
        <v>5</v>
      </c>
      <c r="H165" s="119"/>
      <c r="I165" s="29"/>
      <c r="J165" s="42">
        <v>1</v>
      </c>
      <c r="K165" s="43">
        <f t="shared" si="4"/>
        <v>10</v>
      </c>
      <c r="L165" s="42">
        <f t="shared" si="5"/>
        <v>2</v>
      </c>
    </row>
    <row r="166" spans="1:12" s="33" customFormat="1" ht="48">
      <c r="A166" s="74">
        <v>85</v>
      </c>
      <c r="B166" s="69" t="s">
        <v>304</v>
      </c>
      <c r="C166" s="77" t="s">
        <v>305</v>
      </c>
      <c r="D166" s="85" t="s">
        <v>154</v>
      </c>
      <c r="E166" s="85" t="s">
        <v>306</v>
      </c>
      <c r="F166" s="74">
        <v>1</v>
      </c>
      <c r="G166" s="96">
        <v>5</v>
      </c>
      <c r="H166" s="119"/>
      <c r="I166" s="29"/>
      <c r="J166" s="42">
        <v>1</v>
      </c>
      <c r="K166" s="43">
        <f t="shared" si="4"/>
        <v>5</v>
      </c>
      <c r="L166" s="42">
        <f t="shared" si="5"/>
        <v>1</v>
      </c>
    </row>
    <row r="167" spans="1:12" s="33" customFormat="1" ht="48">
      <c r="A167" s="65" t="s">
        <v>444</v>
      </c>
      <c r="B167" s="66" t="s">
        <v>510</v>
      </c>
      <c r="C167" s="65" t="s">
        <v>307</v>
      </c>
      <c r="D167" s="74" t="s">
        <v>463</v>
      </c>
      <c r="E167" s="74" t="s">
        <v>308</v>
      </c>
      <c r="F167" s="65">
        <v>5</v>
      </c>
      <c r="G167" s="68">
        <v>5</v>
      </c>
      <c r="H167" s="119"/>
      <c r="I167" s="29"/>
      <c r="J167" s="42">
        <v>5</v>
      </c>
      <c r="K167" s="43">
        <f t="shared" si="4"/>
        <v>25</v>
      </c>
      <c r="L167" s="42">
        <v>5</v>
      </c>
    </row>
    <row r="168" spans="1:12" s="33" customFormat="1" ht="48">
      <c r="A168" s="65" t="s">
        <v>445</v>
      </c>
      <c r="B168" s="66" t="s">
        <v>511</v>
      </c>
      <c r="C168" s="65" t="s">
        <v>309</v>
      </c>
      <c r="D168" s="74" t="s">
        <v>464</v>
      </c>
      <c r="E168" s="74" t="s">
        <v>310</v>
      </c>
      <c r="F168" s="65">
        <v>4</v>
      </c>
      <c r="G168" s="68">
        <v>5</v>
      </c>
      <c r="H168" s="119"/>
      <c r="I168" s="29"/>
      <c r="J168" s="42">
        <v>4</v>
      </c>
      <c r="K168" s="43">
        <f t="shared" si="4"/>
        <v>20</v>
      </c>
      <c r="L168" s="42">
        <v>4</v>
      </c>
    </row>
    <row r="169" spans="1:12" s="33" customFormat="1" ht="48">
      <c r="A169" s="65" t="s">
        <v>446</v>
      </c>
      <c r="B169" s="66" t="s">
        <v>512</v>
      </c>
      <c r="C169" s="65" t="s">
        <v>311</v>
      </c>
      <c r="D169" s="74" t="s">
        <v>480</v>
      </c>
      <c r="E169" s="74" t="s">
        <v>312</v>
      </c>
      <c r="F169" s="65">
        <v>5</v>
      </c>
      <c r="G169" s="68">
        <v>5</v>
      </c>
      <c r="H169" s="119"/>
      <c r="I169" s="29"/>
      <c r="J169" s="42">
        <v>5</v>
      </c>
      <c r="K169" s="43">
        <f t="shared" si="4"/>
        <v>25</v>
      </c>
      <c r="L169" s="42">
        <v>5</v>
      </c>
    </row>
    <row r="170" spans="1:12" s="33" customFormat="1" ht="48">
      <c r="A170" s="65" t="s">
        <v>447</v>
      </c>
      <c r="B170" s="66" t="s">
        <v>513</v>
      </c>
      <c r="C170" s="65" t="s">
        <v>313</v>
      </c>
      <c r="D170" s="74" t="s">
        <v>463</v>
      </c>
      <c r="E170" s="74" t="s">
        <v>314</v>
      </c>
      <c r="F170" s="65">
        <v>5</v>
      </c>
      <c r="G170" s="68">
        <v>5</v>
      </c>
      <c r="H170" s="119"/>
      <c r="I170" s="29"/>
      <c r="J170" s="42">
        <v>5</v>
      </c>
      <c r="K170" s="43">
        <f t="shared" si="4"/>
        <v>25</v>
      </c>
      <c r="L170" s="42">
        <v>5</v>
      </c>
    </row>
    <row r="171" spans="1:12" s="33" customFormat="1" ht="48">
      <c r="A171" s="65" t="s">
        <v>448</v>
      </c>
      <c r="B171" s="66" t="s">
        <v>514</v>
      </c>
      <c r="C171" s="65" t="s">
        <v>315</v>
      </c>
      <c r="D171" s="74" t="s">
        <v>465</v>
      </c>
      <c r="E171" s="74" t="s">
        <v>314</v>
      </c>
      <c r="F171" s="65">
        <v>10</v>
      </c>
      <c r="G171" s="68">
        <v>5</v>
      </c>
      <c r="H171" s="119"/>
      <c r="I171" s="29"/>
      <c r="J171" s="42">
        <v>10</v>
      </c>
      <c r="K171" s="43">
        <f t="shared" si="4"/>
        <v>50</v>
      </c>
      <c r="L171" s="42">
        <v>10</v>
      </c>
    </row>
    <row r="172" spans="1:12" s="33" customFormat="1" ht="48">
      <c r="A172" s="65" t="s">
        <v>449</v>
      </c>
      <c r="B172" s="66" t="s">
        <v>515</v>
      </c>
      <c r="C172" s="65" t="s">
        <v>316</v>
      </c>
      <c r="D172" s="74" t="s">
        <v>466</v>
      </c>
      <c r="E172" s="74" t="s">
        <v>317</v>
      </c>
      <c r="F172" s="65">
        <v>7</v>
      </c>
      <c r="G172" s="68">
        <v>5</v>
      </c>
      <c r="H172" s="119"/>
      <c r="I172" s="29"/>
      <c r="J172" s="42">
        <v>7</v>
      </c>
      <c r="K172" s="43">
        <f t="shared" si="4"/>
        <v>35</v>
      </c>
      <c r="L172" s="42">
        <v>7</v>
      </c>
    </row>
    <row r="173" spans="1:12" s="33" customFormat="1" ht="72">
      <c r="A173" s="65" t="s">
        <v>450</v>
      </c>
      <c r="B173" s="66" t="s">
        <v>516</v>
      </c>
      <c r="C173" s="65" t="s">
        <v>318</v>
      </c>
      <c r="D173" s="74" t="s">
        <v>465</v>
      </c>
      <c r="E173" s="74" t="s">
        <v>319</v>
      </c>
      <c r="F173" s="65">
        <v>10</v>
      </c>
      <c r="G173" s="68">
        <v>5</v>
      </c>
      <c r="H173" s="119"/>
      <c r="I173" s="29"/>
      <c r="J173" s="42">
        <v>10</v>
      </c>
      <c r="K173" s="43">
        <f t="shared" si="4"/>
        <v>50</v>
      </c>
      <c r="L173" s="42">
        <v>10</v>
      </c>
    </row>
    <row r="174" spans="1:12" s="33" customFormat="1" ht="72">
      <c r="A174" s="65" t="s">
        <v>451</v>
      </c>
      <c r="B174" s="66" t="s">
        <v>517</v>
      </c>
      <c r="C174" s="65" t="s">
        <v>320</v>
      </c>
      <c r="D174" s="74" t="s">
        <v>467</v>
      </c>
      <c r="E174" s="74" t="s">
        <v>321</v>
      </c>
      <c r="F174" s="65">
        <v>8</v>
      </c>
      <c r="G174" s="68">
        <v>5</v>
      </c>
      <c r="H174" s="119"/>
      <c r="I174" s="29"/>
      <c r="J174" s="42">
        <v>8</v>
      </c>
      <c r="K174" s="43">
        <f t="shared" si="4"/>
        <v>40</v>
      </c>
      <c r="L174" s="42">
        <v>8</v>
      </c>
    </row>
    <row r="175" spans="1:12" s="33" customFormat="1" ht="48">
      <c r="A175" s="65" t="s">
        <v>452</v>
      </c>
      <c r="B175" s="66" t="s">
        <v>518</v>
      </c>
      <c r="C175" s="65" t="s">
        <v>322</v>
      </c>
      <c r="D175" s="74" t="s">
        <v>481</v>
      </c>
      <c r="E175" s="74" t="s">
        <v>484</v>
      </c>
      <c r="F175" s="65">
        <v>7</v>
      </c>
      <c r="G175" s="68">
        <v>5</v>
      </c>
      <c r="H175" s="119"/>
      <c r="I175" s="29"/>
      <c r="J175" s="42">
        <v>7</v>
      </c>
      <c r="K175" s="43">
        <f t="shared" si="4"/>
        <v>35</v>
      </c>
      <c r="L175" s="42">
        <v>7</v>
      </c>
    </row>
    <row r="176" spans="1:12" s="33" customFormat="1" ht="72">
      <c r="A176" s="65" t="s">
        <v>453</v>
      </c>
      <c r="B176" s="66" t="s">
        <v>519</v>
      </c>
      <c r="C176" s="65" t="s">
        <v>323</v>
      </c>
      <c r="D176" s="74" t="s">
        <v>468</v>
      </c>
      <c r="E176" s="74" t="s">
        <v>483</v>
      </c>
      <c r="F176" s="65">
        <v>10</v>
      </c>
      <c r="G176" s="68">
        <v>5</v>
      </c>
      <c r="H176" s="119"/>
      <c r="I176" s="29"/>
      <c r="J176" s="42">
        <v>10</v>
      </c>
      <c r="K176" s="43">
        <f t="shared" si="4"/>
        <v>50</v>
      </c>
      <c r="L176" s="42">
        <v>10</v>
      </c>
    </row>
    <row r="177" spans="1:12" s="33" customFormat="1" ht="48">
      <c r="A177" s="65" t="s">
        <v>454</v>
      </c>
      <c r="B177" s="66" t="s">
        <v>520</v>
      </c>
      <c r="C177" s="65" t="s">
        <v>324</v>
      </c>
      <c r="D177" s="74" t="s">
        <v>482</v>
      </c>
      <c r="E177" s="74" t="s">
        <v>325</v>
      </c>
      <c r="F177" s="65">
        <v>8</v>
      </c>
      <c r="G177" s="68">
        <v>5</v>
      </c>
      <c r="H177" s="119"/>
      <c r="I177" s="29"/>
      <c r="J177" s="42">
        <v>8</v>
      </c>
      <c r="K177" s="43">
        <f t="shared" si="4"/>
        <v>40</v>
      </c>
      <c r="L177" s="42">
        <v>8</v>
      </c>
    </row>
    <row r="178" spans="1:12" s="33" customFormat="1" ht="72.75" thickBot="1">
      <c r="A178" s="102" t="s">
        <v>455</v>
      </c>
      <c r="B178" s="98" t="s">
        <v>521</v>
      </c>
      <c r="C178" s="102" t="s">
        <v>326</v>
      </c>
      <c r="D178" s="101" t="s">
        <v>469</v>
      </c>
      <c r="E178" s="101" t="s">
        <v>485</v>
      </c>
      <c r="F178" s="102">
        <v>9</v>
      </c>
      <c r="G178" s="108">
        <v>5</v>
      </c>
      <c r="H178" s="119"/>
      <c r="I178" s="29"/>
      <c r="J178" s="42">
        <v>9</v>
      </c>
      <c r="K178" s="43">
        <f t="shared" si="4"/>
        <v>45</v>
      </c>
      <c r="L178" s="42">
        <v>9</v>
      </c>
    </row>
    <row r="179" spans="1:13" s="60" customFormat="1" ht="24.75" thickBot="1">
      <c r="A179" s="135" t="s">
        <v>8</v>
      </c>
      <c r="B179" s="136" t="s">
        <v>476</v>
      </c>
      <c r="C179" s="137"/>
      <c r="D179" s="138"/>
      <c r="E179" s="139"/>
      <c r="F179" s="139"/>
      <c r="G179" s="140"/>
      <c r="H179" s="118"/>
      <c r="I179" s="59"/>
      <c r="J179" s="46">
        <f>SUM(J180:J237)</f>
        <v>30</v>
      </c>
      <c r="K179" s="47">
        <f>SUM(K180:K237)</f>
        <v>150</v>
      </c>
      <c r="L179" s="48">
        <f>SUM(L180:L237)</f>
        <v>30</v>
      </c>
      <c r="M179" s="49">
        <f>K179/L179</f>
        <v>5</v>
      </c>
    </row>
    <row r="180" spans="1:12" s="33" customFormat="1" ht="24">
      <c r="A180" s="65">
        <v>1</v>
      </c>
      <c r="B180" s="69" t="s">
        <v>327</v>
      </c>
      <c r="C180" s="113" t="s">
        <v>328</v>
      </c>
      <c r="D180" s="65" t="s">
        <v>195</v>
      </c>
      <c r="E180" s="65" t="s">
        <v>329</v>
      </c>
      <c r="F180" s="65">
        <v>1</v>
      </c>
      <c r="G180" s="68" t="s">
        <v>31</v>
      </c>
      <c r="H180" s="119"/>
      <c r="I180" s="29"/>
      <c r="J180" s="42"/>
      <c r="K180" s="43"/>
      <c r="L180" s="42"/>
    </row>
    <row r="181" spans="1:12" s="33" customFormat="1" ht="24">
      <c r="A181" s="65">
        <v>2</v>
      </c>
      <c r="B181" s="69" t="s">
        <v>327</v>
      </c>
      <c r="C181" s="113" t="s">
        <v>330</v>
      </c>
      <c r="D181" s="74" t="s">
        <v>166</v>
      </c>
      <c r="E181" s="65" t="s">
        <v>167</v>
      </c>
      <c r="F181" s="65">
        <v>1</v>
      </c>
      <c r="G181" s="68" t="s">
        <v>31</v>
      </c>
      <c r="H181" s="119"/>
      <c r="I181" s="29"/>
      <c r="J181" s="42"/>
      <c r="K181" s="43"/>
      <c r="L181" s="42"/>
    </row>
    <row r="182" spans="1:12" s="33" customFormat="1" ht="24">
      <c r="A182" s="65">
        <v>3</v>
      </c>
      <c r="B182" s="69" t="s">
        <v>327</v>
      </c>
      <c r="C182" s="113" t="s">
        <v>330</v>
      </c>
      <c r="D182" s="65" t="s">
        <v>331</v>
      </c>
      <c r="E182" s="65" t="s">
        <v>332</v>
      </c>
      <c r="F182" s="65">
        <v>1</v>
      </c>
      <c r="G182" s="68" t="s">
        <v>31</v>
      </c>
      <c r="H182" s="119"/>
      <c r="I182" s="29"/>
      <c r="J182" s="42"/>
      <c r="K182" s="43"/>
      <c r="L182" s="42"/>
    </row>
    <row r="183" spans="1:12" s="33" customFormat="1" ht="24">
      <c r="A183" s="65">
        <v>4</v>
      </c>
      <c r="B183" s="69" t="s">
        <v>327</v>
      </c>
      <c r="C183" s="113" t="s">
        <v>330</v>
      </c>
      <c r="D183" s="74" t="s">
        <v>166</v>
      </c>
      <c r="E183" s="65" t="s">
        <v>333</v>
      </c>
      <c r="F183" s="65">
        <v>1</v>
      </c>
      <c r="G183" s="68" t="s">
        <v>31</v>
      </c>
      <c r="H183" s="119"/>
      <c r="I183" s="29"/>
      <c r="J183" s="42"/>
      <c r="K183" s="43"/>
      <c r="L183" s="42"/>
    </row>
    <row r="184" spans="1:12" s="33" customFormat="1" ht="24">
      <c r="A184" s="65">
        <v>5</v>
      </c>
      <c r="B184" s="69" t="s">
        <v>327</v>
      </c>
      <c r="C184" s="113" t="s">
        <v>334</v>
      </c>
      <c r="D184" s="65" t="s">
        <v>86</v>
      </c>
      <c r="E184" s="65" t="s">
        <v>174</v>
      </c>
      <c r="F184" s="65">
        <v>1</v>
      </c>
      <c r="G184" s="68">
        <v>5</v>
      </c>
      <c r="H184" s="119"/>
      <c r="I184" s="29"/>
      <c r="J184" s="42">
        <v>1</v>
      </c>
      <c r="K184" s="43">
        <f t="shared" si="4"/>
        <v>5</v>
      </c>
      <c r="L184" s="42">
        <f t="shared" si="5"/>
        <v>1</v>
      </c>
    </row>
    <row r="185" spans="1:12" s="33" customFormat="1" ht="24">
      <c r="A185" s="65">
        <v>6</v>
      </c>
      <c r="B185" s="69" t="s">
        <v>327</v>
      </c>
      <c r="C185" s="113" t="s">
        <v>335</v>
      </c>
      <c r="D185" s="65" t="s">
        <v>86</v>
      </c>
      <c r="E185" s="65" t="s">
        <v>336</v>
      </c>
      <c r="F185" s="65">
        <v>1</v>
      </c>
      <c r="G185" s="68">
        <v>5</v>
      </c>
      <c r="H185" s="119"/>
      <c r="I185" s="29"/>
      <c r="J185" s="42">
        <v>1</v>
      </c>
      <c r="K185" s="43">
        <f t="shared" si="4"/>
        <v>5</v>
      </c>
      <c r="L185" s="42">
        <f t="shared" si="5"/>
        <v>1</v>
      </c>
    </row>
    <row r="186" spans="1:12" s="33" customFormat="1" ht="24">
      <c r="A186" s="65">
        <v>7</v>
      </c>
      <c r="B186" s="69" t="s">
        <v>327</v>
      </c>
      <c r="C186" s="65" t="s">
        <v>335</v>
      </c>
      <c r="D186" s="65" t="s">
        <v>86</v>
      </c>
      <c r="E186" s="65" t="s">
        <v>336</v>
      </c>
      <c r="F186" s="65">
        <v>1</v>
      </c>
      <c r="G186" s="68">
        <v>5</v>
      </c>
      <c r="H186" s="119"/>
      <c r="I186" s="29"/>
      <c r="J186" s="42">
        <v>1</v>
      </c>
      <c r="K186" s="43">
        <f t="shared" si="4"/>
        <v>5</v>
      </c>
      <c r="L186" s="42">
        <f t="shared" si="5"/>
        <v>1</v>
      </c>
    </row>
    <row r="187" spans="1:12" s="33" customFormat="1" ht="24">
      <c r="A187" s="65">
        <v>8</v>
      </c>
      <c r="B187" s="69" t="s">
        <v>327</v>
      </c>
      <c r="C187" s="113" t="s">
        <v>337</v>
      </c>
      <c r="D187" s="65" t="s">
        <v>183</v>
      </c>
      <c r="E187" s="65" t="s">
        <v>338</v>
      </c>
      <c r="F187" s="65">
        <v>1</v>
      </c>
      <c r="G187" s="68">
        <v>5</v>
      </c>
      <c r="H187" s="119"/>
      <c r="I187" s="29"/>
      <c r="J187" s="42">
        <v>1</v>
      </c>
      <c r="K187" s="43">
        <f t="shared" si="4"/>
        <v>5</v>
      </c>
      <c r="L187" s="42">
        <f t="shared" si="5"/>
        <v>1</v>
      </c>
    </row>
    <row r="188" spans="1:12" s="33" customFormat="1" ht="48">
      <c r="A188" s="65">
        <v>9</v>
      </c>
      <c r="B188" s="69" t="s">
        <v>327</v>
      </c>
      <c r="C188" s="65" t="s">
        <v>339</v>
      </c>
      <c r="D188" s="65" t="s">
        <v>230</v>
      </c>
      <c r="E188" s="74" t="s">
        <v>522</v>
      </c>
      <c r="F188" s="65">
        <v>1</v>
      </c>
      <c r="G188" s="68" t="s">
        <v>31</v>
      </c>
      <c r="H188" s="119"/>
      <c r="I188" s="29"/>
      <c r="J188" s="42"/>
      <c r="K188" s="43"/>
      <c r="L188" s="42"/>
    </row>
    <row r="189" spans="1:12" s="33" customFormat="1" ht="24">
      <c r="A189" s="65">
        <v>10</v>
      </c>
      <c r="B189" s="69" t="s">
        <v>327</v>
      </c>
      <c r="C189" s="113" t="s">
        <v>339</v>
      </c>
      <c r="D189" s="65" t="s">
        <v>195</v>
      </c>
      <c r="E189" s="65" t="s">
        <v>340</v>
      </c>
      <c r="F189" s="65">
        <v>1</v>
      </c>
      <c r="G189" s="68" t="s">
        <v>31</v>
      </c>
      <c r="H189" s="119"/>
      <c r="I189" s="29"/>
      <c r="J189" s="42"/>
      <c r="K189" s="43"/>
      <c r="L189" s="42"/>
    </row>
    <row r="190" spans="1:12" s="33" customFormat="1" ht="24">
      <c r="A190" s="65">
        <v>11</v>
      </c>
      <c r="B190" s="69" t="s">
        <v>327</v>
      </c>
      <c r="C190" s="113" t="s">
        <v>341</v>
      </c>
      <c r="D190" s="65" t="s">
        <v>195</v>
      </c>
      <c r="E190" s="65" t="s">
        <v>342</v>
      </c>
      <c r="F190" s="65">
        <v>1</v>
      </c>
      <c r="G190" s="68" t="s">
        <v>31</v>
      </c>
      <c r="H190" s="119"/>
      <c r="I190" s="29"/>
      <c r="J190" s="42"/>
      <c r="K190" s="43"/>
      <c r="L190" s="42"/>
    </row>
    <row r="191" spans="1:12" s="33" customFormat="1" ht="24">
      <c r="A191" s="65">
        <v>12</v>
      </c>
      <c r="B191" s="69" t="s">
        <v>327</v>
      </c>
      <c r="C191" s="113" t="s">
        <v>343</v>
      </c>
      <c r="D191" s="65" t="s">
        <v>171</v>
      </c>
      <c r="E191" s="65" t="s">
        <v>344</v>
      </c>
      <c r="F191" s="65">
        <v>1</v>
      </c>
      <c r="G191" s="68">
        <v>5</v>
      </c>
      <c r="H191" s="119"/>
      <c r="I191" s="29"/>
      <c r="J191" s="42">
        <v>1</v>
      </c>
      <c r="K191" s="43">
        <f t="shared" si="4"/>
        <v>5</v>
      </c>
      <c r="L191" s="42">
        <f t="shared" si="5"/>
        <v>1</v>
      </c>
    </row>
    <row r="192" spans="1:12" s="33" customFormat="1" ht="24">
      <c r="A192" s="65">
        <v>13</v>
      </c>
      <c r="B192" s="69" t="s">
        <v>327</v>
      </c>
      <c r="C192" s="113" t="s">
        <v>345</v>
      </c>
      <c r="D192" s="65" t="s">
        <v>86</v>
      </c>
      <c r="E192" s="65" t="s">
        <v>336</v>
      </c>
      <c r="F192" s="65">
        <v>1</v>
      </c>
      <c r="G192" s="68">
        <v>5</v>
      </c>
      <c r="H192" s="119"/>
      <c r="I192" s="29"/>
      <c r="J192" s="42">
        <v>1</v>
      </c>
      <c r="K192" s="43">
        <f t="shared" si="4"/>
        <v>5</v>
      </c>
      <c r="L192" s="42">
        <f t="shared" si="5"/>
        <v>1</v>
      </c>
    </row>
    <row r="193" spans="1:12" s="33" customFormat="1" ht="24">
      <c r="A193" s="65">
        <v>14</v>
      </c>
      <c r="B193" s="69" t="s">
        <v>327</v>
      </c>
      <c r="C193" s="113" t="s">
        <v>346</v>
      </c>
      <c r="D193" s="65" t="s">
        <v>86</v>
      </c>
      <c r="E193" s="65" t="s">
        <v>347</v>
      </c>
      <c r="F193" s="65">
        <v>1</v>
      </c>
      <c r="G193" s="68">
        <v>5</v>
      </c>
      <c r="H193" s="119"/>
      <c r="I193" s="29"/>
      <c r="J193" s="42">
        <v>1</v>
      </c>
      <c r="K193" s="43">
        <f t="shared" si="4"/>
        <v>5</v>
      </c>
      <c r="L193" s="42">
        <f t="shared" si="5"/>
        <v>1</v>
      </c>
    </row>
    <row r="194" spans="1:12" s="33" customFormat="1" ht="24">
      <c r="A194" s="65">
        <v>15</v>
      </c>
      <c r="B194" s="69" t="s">
        <v>327</v>
      </c>
      <c r="C194" s="113" t="s">
        <v>348</v>
      </c>
      <c r="D194" s="65" t="s">
        <v>86</v>
      </c>
      <c r="E194" s="65" t="s">
        <v>349</v>
      </c>
      <c r="F194" s="65">
        <v>1</v>
      </c>
      <c r="G194" s="68" t="s">
        <v>31</v>
      </c>
      <c r="H194" s="119"/>
      <c r="I194" s="29"/>
      <c r="J194" s="42"/>
      <c r="K194" s="43"/>
      <c r="L194" s="42"/>
    </row>
    <row r="195" spans="1:12" s="33" customFormat="1" ht="24">
      <c r="A195" s="65">
        <v>16</v>
      </c>
      <c r="B195" s="69" t="s">
        <v>327</v>
      </c>
      <c r="C195" s="113" t="s">
        <v>350</v>
      </c>
      <c r="D195" s="65" t="s">
        <v>195</v>
      </c>
      <c r="E195" s="65" t="s">
        <v>351</v>
      </c>
      <c r="F195" s="65">
        <v>1</v>
      </c>
      <c r="G195" s="68">
        <v>5</v>
      </c>
      <c r="H195" s="119"/>
      <c r="I195" s="29"/>
      <c r="J195" s="42">
        <v>1</v>
      </c>
      <c r="K195" s="43">
        <f t="shared" si="4"/>
        <v>5</v>
      </c>
      <c r="L195" s="42">
        <f t="shared" si="5"/>
        <v>1</v>
      </c>
    </row>
    <row r="196" spans="1:12" s="33" customFormat="1" ht="24">
      <c r="A196" s="65">
        <v>17</v>
      </c>
      <c r="B196" s="69" t="s">
        <v>327</v>
      </c>
      <c r="C196" s="65" t="s">
        <v>352</v>
      </c>
      <c r="D196" s="65" t="s">
        <v>181</v>
      </c>
      <c r="E196" s="65" t="s">
        <v>353</v>
      </c>
      <c r="F196" s="65">
        <v>1</v>
      </c>
      <c r="G196" s="68">
        <v>5</v>
      </c>
      <c r="H196" s="119"/>
      <c r="I196" s="29"/>
      <c r="J196" s="42">
        <v>1</v>
      </c>
      <c r="K196" s="43">
        <f aca="true" t="shared" si="6" ref="K196:K237">F196*G196</f>
        <v>5</v>
      </c>
      <c r="L196" s="42">
        <f aca="true" t="shared" si="7" ref="L196:L237">F196</f>
        <v>1</v>
      </c>
    </row>
    <row r="197" spans="1:12" s="33" customFormat="1" ht="24">
      <c r="A197" s="65">
        <v>18</v>
      </c>
      <c r="B197" s="69" t="s">
        <v>327</v>
      </c>
      <c r="C197" s="113" t="s">
        <v>354</v>
      </c>
      <c r="D197" s="65" t="s">
        <v>355</v>
      </c>
      <c r="E197" s="65" t="s">
        <v>356</v>
      </c>
      <c r="F197" s="65">
        <v>1</v>
      </c>
      <c r="G197" s="68">
        <v>5</v>
      </c>
      <c r="H197" s="119"/>
      <c r="I197" s="29"/>
      <c r="J197" s="42">
        <v>1</v>
      </c>
      <c r="K197" s="43">
        <f t="shared" si="6"/>
        <v>5</v>
      </c>
      <c r="L197" s="42">
        <f t="shared" si="7"/>
        <v>1</v>
      </c>
    </row>
    <row r="198" spans="1:12" s="33" customFormat="1" ht="24">
      <c r="A198" s="65">
        <v>19</v>
      </c>
      <c r="B198" s="69" t="s">
        <v>327</v>
      </c>
      <c r="C198" s="113" t="s">
        <v>354</v>
      </c>
      <c r="D198" s="65" t="s">
        <v>355</v>
      </c>
      <c r="E198" s="74" t="s">
        <v>357</v>
      </c>
      <c r="F198" s="65">
        <v>1</v>
      </c>
      <c r="G198" s="68">
        <v>5</v>
      </c>
      <c r="H198" s="119"/>
      <c r="I198" s="29"/>
      <c r="J198" s="42">
        <v>1</v>
      </c>
      <c r="K198" s="43">
        <f t="shared" si="6"/>
        <v>5</v>
      </c>
      <c r="L198" s="42">
        <f t="shared" si="7"/>
        <v>1</v>
      </c>
    </row>
    <row r="199" spans="1:12" s="33" customFormat="1" ht="24">
      <c r="A199" s="65">
        <v>20</v>
      </c>
      <c r="B199" s="69" t="s">
        <v>327</v>
      </c>
      <c r="C199" s="65" t="s">
        <v>358</v>
      </c>
      <c r="D199" s="65" t="s">
        <v>86</v>
      </c>
      <c r="E199" s="114" t="s">
        <v>231</v>
      </c>
      <c r="F199" s="65">
        <v>1</v>
      </c>
      <c r="G199" s="68" t="s">
        <v>31</v>
      </c>
      <c r="H199" s="119"/>
      <c r="I199" s="29"/>
      <c r="J199" s="42"/>
      <c r="K199" s="43"/>
      <c r="L199" s="42"/>
    </row>
    <row r="200" spans="1:12" s="33" customFormat="1" ht="24">
      <c r="A200" s="65">
        <v>21</v>
      </c>
      <c r="B200" s="69" t="s">
        <v>327</v>
      </c>
      <c r="C200" s="65" t="s">
        <v>359</v>
      </c>
      <c r="D200" s="65" t="s">
        <v>86</v>
      </c>
      <c r="E200" s="74" t="s">
        <v>360</v>
      </c>
      <c r="F200" s="65">
        <v>1</v>
      </c>
      <c r="G200" s="68" t="s">
        <v>31</v>
      </c>
      <c r="H200" s="119"/>
      <c r="I200" s="29"/>
      <c r="J200" s="42"/>
      <c r="K200" s="43"/>
      <c r="L200" s="42"/>
    </row>
    <row r="201" spans="1:12" s="33" customFormat="1" ht="24">
      <c r="A201" s="65">
        <v>22</v>
      </c>
      <c r="B201" s="69" t="s">
        <v>327</v>
      </c>
      <c r="C201" s="65" t="s">
        <v>361</v>
      </c>
      <c r="D201" s="65" t="s">
        <v>86</v>
      </c>
      <c r="E201" s="74" t="s">
        <v>362</v>
      </c>
      <c r="F201" s="65">
        <v>1</v>
      </c>
      <c r="G201" s="68">
        <v>5</v>
      </c>
      <c r="H201" s="119"/>
      <c r="I201" s="29"/>
      <c r="J201" s="42">
        <v>1</v>
      </c>
      <c r="K201" s="43">
        <f t="shared" si="6"/>
        <v>5</v>
      </c>
      <c r="L201" s="42">
        <f t="shared" si="7"/>
        <v>1</v>
      </c>
    </row>
    <row r="202" spans="1:12" s="33" customFormat="1" ht="24">
      <c r="A202" s="65">
        <v>23</v>
      </c>
      <c r="B202" s="69" t="s">
        <v>327</v>
      </c>
      <c r="C202" s="65" t="s">
        <v>361</v>
      </c>
      <c r="D202" s="65" t="s">
        <v>212</v>
      </c>
      <c r="E202" s="74" t="s">
        <v>363</v>
      </c>
      <c r="F202" s="65">
        <v>1</v>
      </c>
      <c r="G202" s="68">
        <v>5</v>
      </c>
      <c r="H202" s="119"/>
      <c r="I202" s="29"/>
      <c r="J202" s="42">
        <v>1</v>
      </c>
      <c r="K202" s="43">
        <f t="shared" si="6"/>
        <v>5</v>
      </c>
      <c r="L202" s="42">
        <f t="shared" si="7"/>
        <v>1</v>
      </c>
    </row>
    <row r="203" spans="1:12" s="33" customFormat="1" ht="24">
      <c r="A203" s="65">
        <v>24</v>
      </c>
      <c r="B203" s="69" t="s">
        <v>327</v>
      </c>
      <c r="C203" s="65" t="s">
        <v>364</v>
      </c>
      <c r="D203" s="65" t="s">
        <v>365</v>
      </c>
      <c r="E203" s="65" t="s">
        <v>366</v>
      </c>
      <c r="F203" s="65">
        <v>1</v>
      </c>
      <c r="G203" s="68">
        <v>5</v>
      </c>
      <c r="H203" s="119"/>
      <c r="I203" s="29"/>
      <c r="J203" s="42">
        <v>1</v>
      </c>
      <c r="K203" s="43">
        <f t="shared" si="6"/>
        <v>5</v>
      </c>
      <c r="L203" s="42">
        <f t="shared" si="7"/>
        <v>1</v>
      </c>
    </row>
    <row r="204" spans="1:12" s="33" customFormat="1" ht="24">
      <c r="A204" s="65">
        <v>25</v>
      </c>
      <c r="B204" s="69" t="s">
        <v>327</v>
      </c>
      <c r="C204" s="65" t="s">
        <v>367</v>
      </c>
      <c r="D204" s="65" t="s">
        <v>86</v>
      </c>
      <c r="E204" s="65" t="s">
        <v>368</v>
      </c>
      <c r="F204" s="65">
        <v>1</v>
      </c>
      <c r="G204" s="68">
        <v>5</v>
      </c>
      <c r="H204" s="119"/>
      <c r="I204" s="29"/>
      <c r="J204" s="42">
        <v>1</v>
      </c>
      <c r="K204" s="43">
        <f t="shared" si="6"/>
        <v>5</v>
      </c>
      <c r="L204" s="42">
        <f t="shared" si="7"/>
        <v>1</v>
      </c>
    </row>
    <row r="205" spans="1:12" s="33" customFormat="1" ht="24">
      <c r="A205" s="65">
        <v>26</v>
      </c>
      <c r="B205" s="69" t="s">
        <v>327</v>
      </c>
      <c r="C205" s="65" t="s">
        <v>369</v>
      </c>
      <c r="D205" s="65" t="s">
        <v>86</v>
      </c>
      <c r="E205" s="114" t="s">
        <v>370</v>
      </c>
      <c r="F205" s="65">
        <v>1</v>
      </c>
      <c r="G205" s="68">
        <v>5</v>
      </c>
      <c r="H205" s="119"/>
      <c r="I205" s="29"/>
      <c r="J205" s="42">
        <v>1</v>
      </c>
      <c r="K205" s="43">
        <f t="shared" si="6"/>
        <v>5</v>
      </c>
      <c r="L205" s="42">
        <f t="shared" si="7"/>
        <v>1</v>
      </c>
    </row>
    <row r="206" spans="1:12" s="33" customFormat="1" ht="24">
      <c r="A206" s="65">
        <v>27</v>
      </c>
      <c r="B206" s="69" t="s">
        <v>327</v>
      </c>
      <c r="C206" s="65" t="s">
        <v>371</v>
      </c>
      <c r="D206" s="65" t="s">
        <v>86</v>
      </c>
      <c r="E206" s="74" t="s">
        <v>372</v>
      </c>
      <c r="F206" s="65">
        <v>1</v>
      </c>
      <c r="G206" s="68">
        <v>5</v>
      </c>
      <c r="H206" s="119"/>
      <c r="I206" s="29"/>
      <c r="J206" s="42">
        <v>1</v>
      </c>
      <c r="K206" s="43">
        <f t="shared" si="6"/>
        <v>5</v>
      </c>
      <c r="L206" s="42">
        <f t="shared" si="7"/>
        <v>1</v>
      </c>
    </row>
    <row r="207" spans="1:12" s="33" customFormat="1" ht="24">
      <c r="A207" s="65">
        <v>28</v>
      </c>
      <c r="B207" s="69" t="s">
        <v>327</v>
      </c>
      <c r="C207" s="65" t="s">
        <v>373</v>
      </c>
      <c r="D207" s="65" t="s">
        <v>162</v>
      </c>
      <c r="E207" s="74" t="s">
        <v>374</v>
      </c>
      <c r="F207" s="65">
        <v>1</v>
      </c>
      <c r="G207" s="68">
        <v>5</v>
      </c>
      <c r="H207" s="119"/>
      <c r="I207" s="29"/>
      <c r="J207" s="42">
        <v>1</v>
      </c>
      <c r="K207" s="43">
        <f t="shared" si="6"/>
        <v>5</v>
      </c>
      <c r="L207" s="42">
        <f t="shared" si="7"/>
        <v>1</v>
      </c>
    </row>
    <row r="208" spans="1:12" s="33" customFormat="1" ht="24">
      <c r="A208" s="65">
        <v>29</v>
      </c>
      <c r="B208" s="69" t="s">
        <v>327</v>
      </c>
      <c r="C208" s="65" t="s">
        <v>375</v>
      </c>
      <c r="D208" s="65" t="s">
        <v>86</v>
      </c>
      <c r="E208" s="65" t="s">
        <v>336</v>
      </c>
      <c r="F208" s="65">
        <v>1</v>
      </c>
      <c r="G208" s="68">
        <v>5</v>
      </c>
      <c r="H208" s="119"/>
      <c r="I208" s="29"/>
      <c r="J208" s="42">
        <v>1</v>
      </c>
      <c r="K208" s="43">
        <f t="shared" si="6"/>
        <v>5</v>
      </c>
      <c r="L208" s="42">
        <f t="shared" si="7"/>
        <v>1</v>
      </c>
    </row>
    <row r="209" spans="1:12" s="33" customFormat="1" ht="24">
      <c r="A209" s="65">
        <v>30</v>
      </c>
      <c r="B209" s="69" t="s">
        <v>327</v>
      </c>
      <c r="C209" s="65" t="s">
        <v>375</v>
      </c>
      <c r="D209" s="65" t="s">
        <v>190</v>
      </c>
      <c r="E209" s="74" t="s">
        <v>376</v>
      </c>
      <c r="F209" s="65">
        <v>1</v>
      </c>
      <c r="G209" s="68">
        <v>5</v>
      </c>
      <c r="H209" s="119"/>
      <c r="I209" s="29"/>
      <c r="J209" s="42">
        <v>1</v>
      </c>
      <c r="K209" s="43">
        <f t="shared" si="6"/>
        <v>5</v>
      </c>
      <c r="L209" s="42">
        <f t="shared" si="7"/>
        <v>1</v>
      </c>
    </row>
    <row r="210" spans="1:12" s="33" customFormat="1" ht="24">
      <c r="A210" s="65">
        <v>31</v>
      </c>
      <c r="B210" s="69" t="s">
        <v>327</v>
      </c>
      <c r="C210" s="65" t="s">
        <v>377</v>
      </c>
      <c r="D210" s="65" t="s">
        <v>86</v>
      </c>
      <c r="E210" s="114" t="s">
        <v>199</v>
      </c>
      <c r="F210" s="65">
        <v>1</v>
      </c>
      <c r="G210" s="68" t="s">
        <v>31</v>
      </c>
      <c r="H210" s="119"/>
      <c r="I210" s="29"/>
      <c r="J210" s="42"/>
      <c r="K210" s="43"/>
      <c r="L210" s="42"/>
    </row>
    <row r="211" spans="1:12" s="33" customFormat="1" ht="24">
      <c r="A211" s="65">
        <v>32</v>
      </c>
      <c r="B211" s="69" t="s">
        <v>327</v>
      </c>
      <c r="C211" s="65" t="s">
        <v>377</v>
      </c>
      <c r="D211" s="65" t="s">
        <v>197</v>
      </c>
      <c r="E211" s="114" t="s">
        <v>378</v>
      </c>
      <c r="F211" s="65">
        <v>1</v>
      </c>
      <c r="G211" s="68" t="s">
        <v>31</v>
      </c>
      <c r="H211" s="119"/>
      <c r="I211" s="29"/>
      <c r="J211" s="42"/>
      <c r="K211" s="43"/>
      <c r="L211" s="42"/>
    </row>
    <row r="212" spans="1:12" s="33" customFormat="1" ht="24">
      <c r="A212" s="65">
        <v>33</v>
      </c>
      <c r="B212" s="69" t="s">
        <v>327</v>
      </c>
      <c r="C212" s="65" t="s">
        <v>377</v>
      </c>
      <c r="D212" s="65" t="s">
        <v>176</v>
      </c>
      <c r="E212" s="74" t="s">
        <v>379</v>
      </c>
      <c r="F212" s="65">
        <v>1</v>
      </c>
      <c r="G212" s="68" t="s">
        <v>31</v>
      </c>
      <c r="H212" s="119"/>
      <c r="I212" s="29"/>
      <c r="J212" s="42"/>
      <c r="K212" s="43"/>
      <c r="L212" s="42"/>
    </row>
    <row r="213" spans="1:12" s="33" customFormat="1" ht="24">
      <c r="A213" s="65">
        <v>34</v>
      </c>
      <c r="B213" s="69" t="s">
        <v>327</v>
      </c>
      <c r="C213" s="65" t="s">
        <v>377</v>
      </c>
      <c r="D213" s="65" t="s">
        <v>185</v>
      </c>
      <c r="E213" s="74" t="s">
        <v>380</v>
      </c>
      <c r="F213" s="65">
        <v>1</v>
      </c>
      <c r="G213" s="68" t="s">
        <v>31</v>
      </c>
      <c r="H213" s="119"/>
      <c r="I213" s="29"/>
      <c r="J213" s="42"/>
      <c r="K213" s="43"/>
      <c r="L213" s="42"/>
    </row>
    <row r="214" spans="1:12" s="33" customFormat="1" ht="24">
      <c r="A214" s="65">
        <v>35</v>
      </c>
      <c r="B214" s="69" t="s">
        <v>327</v>
      </c>
      <c r="C214" s="65" t="s">
        <v>377</v>
      </c>
      <c r="D214" s="65" t="s">
        <v>166</v>
      </c>
      <c r="E214" s="114" t="s">
        <v>381</v>
      </c>
      <c r="F214" s="65">
        <v>1</v>
      </c>
      <c r="G214" s="68" t="s">
        <v>31</v>
      </c>
      <c r="H214" s="119"/>
      <c r="I214" s="29"/>
      <c r="J214" s="42"/>
      <c r="K214" s="43"/>
      <c r="L214" s="42"/>
    </row>
    <row r="215" spans="1:12" s="33" customFormat="1" ht="24">
      <c r="A215" s="65">
        <v>36</v>
      </c>
      <c r="B215" s="69" t="s">
        <v>327</v>
      </c>
      <c r="C215" s="65" t="s">
        <v>377</v>
      </c>
      <c r="D215" s="65" t="s">
        <v>185</v>
      </c>
      <c r="E215" s="114" t="s">
        <v>200</v>
      </c>
      <c r="F215" s="65">
        <v>1</v>
      </c>
      <c r="G215" s="68" t="s">
        <v>31</v>
      </c>
      <c r="H215" s="119"/>
      <c r="I215" s="29"/>
      <c r="J215" s="42"/>
      <c r="K215" s="43"/>
      <c r="L215" s="42"/>
    </row>
    <row r="216" spans="1:12" s="33" customFormat="1" ht="24">
      <c r="A216" s="65">
        <v>37</v>
      </c>
      <c r="B216" s="69" t="s">
        <v>327</v>
      </c>
      <c r="C216" s="65" t="s">
        <v>377</v>
      </c>
      <c r="D216" s="65" t="s">
        <v>185</v>
      </c>
      <c r="E216" s="114" t="s">
        <v>200</v>
      </c>
      <c r="F216" s="65">
        <v>1</v>
      </c>
      <c r="G216" s="68" t="s">
        <v>31</v>
      </c>
      <c r="H216" s="119"/>
      <c r="I216" s="29"/>
      <c r="J216" s="42"/>
      <c r="K216" s="43"/>
      <c r="L216" s="42"/>
    </row>
    <row r="217" spans="1:12" s="33" customFormat="1" ht="24">
      <c r="A217" s="65">
        <v>38</v>
      </c>
      <c r="B217" s="69" t="s">
        <v>327</v>
      </c>
      <c r="C217" s="65" t="s">
        <v>382</v>
      </c>
      <c r="D217" s="65" t="s">
        <v>86</v>
      </c>
      <c r="E217" s="74" t="s">
        <v>383</v>
      </c>
      <c r="F217" s="65">
        <v>1</v>
      </c>
      <c r="G217" s="68">
        <v>5</v>
      </c>
      <c r="H217" s="119"/>
      <c r="I217" s="29"/>
      <c r="J217" s="42">
        <v>1</v>
      </c>
      <c r="K217" s="43">
        <f t="shared" si="6"/>
        <v>5</v>
      </c>
      <c r="L217" s="42">
        <f t="shared" si="7"/>
        <v>1</v>
      </c>
    </row>
    <row r="218" spans="1:12" s="33" customFormat="1" ht="24">
      <c r="A218" s="65">
        <v>39</v>
      </c>
      <c r="B218" s="69" t="s">
        <v>327</v>
      </c>
      <c r="C218" s="65" t="s">
        <v>384</v>
      </c>
      <c r="D218" s="65" t="s">
        <v>197</v>
      </c>
      <c r="E218" s="74" t="s">
        <v>385</v>
      </c>
      <c r="F218" s="65">
        <v>1</v>
      </c>
      <c r="G218" s="68" t="s">
        <v>31</v>
      </c>
      <c r="H218" s="119"/>
      <c r="I218" s="29"/>
      <c r="J218" s="42"/>
      <c r="K218" s="43"/>
      <c r="L218" s="42"/>
    </row>
    <row r="219" spans="1:12" s="33" customFormat="1" ht="24">
      <c r="A219" s="65">
        <v>40</v>
      </c>
      <c r="B219" s="69" t="s">
        <v>327</v>
      </c>
      <c r="C219" s="65" t="s">
        <v>384</v>
      </c>
      <c r="D219" s="65" t="s">
        <v>197</v>
      </c>
      <c r="E219" s="74" t="s">
        <v>386</v>
      </c>
      <c r="F219" s="65">
        <v>1</v>
      </c>
      <c r="G219" s="68" t="s">
        <v>31</v>
      </c>
      <c r="H219" s="119"/>
      <c r="I219" s="29"/>
      <c r="J219" s="42"/>
      <c r="K219" s="43"/>
      <c r="L219" s="42"/>
    </row>
    <row r="220" spans="1:12" s="33" customFormat="1" ht="24">
      <c r="A220" s="65">
        <v>41</v>
      </c>
      <c r="B220" s="69" t="s">
        <v>327</v>
      </c>
      <c r="C220" s="65" t="s">
        <v>384</v>
      </c>
      <c r="D220" s="65" t="s">
        <v>197</v>
      </c>
      <c r="E220" s="74" t="s">
        <v>387</v>
      </c>
      <c r="F220" s="65">
        <v>1</v>
      </c>
      <c r="G220" s="68" t="s">
        <v>31</v>
      </c>
      <c r="H220" s="119"/>
      <c r="I220" s="29"/>
      <c r="J220" s="42"/>
      <c r="K220" s="43"/>
      <c r="L220" s="42"/>
    </row>
    <row r="221" spans="1:12" s="33" customFormat="1" ht="24">
      <c r="A221" s="65">
        <v>42</v>
      </c>
      <c r="B221" s="69" t="s">
        <v>327</v>
      </c>
      <c r="C221" s="113" t="s">
        <v>384</v>
      </c>
      <c r="D221" s="65" t="s">
        <v>195</v>
      </c>
      <c r="E221" s="65" t="s">
        <v>388</v>
      </c>
      <c r="F221" s="65">
        <v>1</v>
      </c>
      <c r="G221" s="68" t="s">
        <v>31</v>
      </c>
      <c r="H221" s="119"/>
      <c r="I221" s="29"/>
      <c r="J221" s="42"/>
      <c r="K221" s="43"/>
      <c r="L221" s="42"/>
    </row>
    <row r="222" spans="1:12" s="33" customFormat="1" ht="24">
      <c r="A222" s="65">
        <v>43</v>
      </c>
      <c r="B222" s="69" t="s">
        <v>327</v>
      </c>
      <c r="C222" s="65" t="s">
        <v>389</v>
      </c>
      <c r="D222" s="65" t="s">
        <v>86</v>
      </c>
      <c r="E222" s="74" t="s">
        <v>390</v>
      </c>
      <c r="F222" s="65">
        <v>1</v>
      </c>
      <c r="G222" s="68">
        <v>5</v>
      </c>
      <c r="H222" s="119"/>
      <c r="I222" s="29"/>
      <c r="J222" s="42">
        <v>1</v>
      </c>
      <c r="K222" s="43">
        <f t="shared" si="6"/>
        <v>5</v>
      </c>
      <c r="L222" s="42">
        <f t="shared" si="7"/>
        <v>1</v>
      </c>
    </row>
    <row r="223" spans="1:12" s="33" customFormat="1" ht="24">
      <c r="A223" s="65">
        <v>44</v>
      </c>
      <c r="B223" s="69" t="s">
        <v>327</v>
      </c>
      <c r="C223" s="65" t="s">
        <v>391</v>
      </c>
      <c r="D223" s="65" t="s">
        <v>86</v>
      </c>
      <c r="E223" s="74" t="s">
        <v>392</v>
      </c>
      <c r="F223" s="65">
        <v>1</v>
      </c>
      <c r="G223" s="68">
        <v>5</v>
      </c>
      <c r="H223" s="119"/>
      <c r="I223" s="29"/>
      <c r="J223" s="42">
        <v>1</v>
      </c>
      <c r="K223" s="43">
        <f t="shared" si="6"/>
        <v>5</v>
      </c>
      <c r="L223" s="42">
        <f t="shared" si="7"/>
        <v>1</v>
      </c>
    </row>
    <row r="224" spans="1:12" s="33" customFormat="1" ht="24">
      <c r="A224" s="65">
        <v>45</v>
      </c>
      <c r="B224" s="69" t="s">
        <v>327</v>
      </c>
      <c r="C224" s="65" t="s">
        <v>393</v>
      </c>
      <c r="D224" s="65" t="s">
        <v>188</v>
      </c>
      <c r="E224" s="74" t="s">
        <v>394</v>
      </c>
      <c r="F224" s="65">
        <v>1</v>
      </c>
      <c r="G224" s="68">
        <v>5</v>
      </c>
      <c r="H224" s="119"/>
      <c r="I224" s="29"/>
      <c r="J224" s="42">
        <v>1</v>
      </c>
      <c r="K224" s="43">
        <f t="shared" si="6"/>
        <v>5</v>
      </c>
      <c r="L224" s="42">
        <f t="shared" si="7"/>
        <v>1</v>
      </c>
    </row>
    <row r="225" spans="1:12" s="33" customFormat="1" ht="24">
      <c r="A225" s="65">
        <v>46</v>
      </c>
      <c r="B225" s="69" t="s">
        <v>327</v>
      </c>
      <c r="C225" s="65" t="s">
        <v>395</v>
      </c>
      <c r="D225" s="65" t="s">
        <v>197</v>
      </c>
      <c r="E225" s="74" t="s">
        <v>396</v>
      </c>
      <c r="F225" s="65">
        <v>1</v>
      </c>
      <c r="G225" s="68">
        <v>5</v>
      </c>
      <c r="H225" s="119"/>
      <c r="I225" s="29"/>
      <c r="J225" s="42">
        <v>1</v>
      </c>
      <c r="K225" s="43">
        <f t="shared" si="6"/>
        <v>5</v>
      </c>
      <c r="L225" s="42">
        <f t="shared" si="7"/>
        <v>1</v>
      </c>
    </row>
    <row r="226" spans="1:12" s="33" customFormat="1" ht="24">
      <c r="A226" s="65">
        <v>47</v>
      </c>
      <c r="B226" s="69" t="s">
        <v>327</v>
      </c>
      <c r="C226" s="65" t="s">
        <v>397</v>
      </c>
      <c r="D226" s="65" t="s">
        <v>197</v>
      </c>
      <c r="E226" s="74" t="s">
        <v>398</v>
      </c>
      <c r="F226" s="65">
        <v>1</v>
      </c>
      <c r="G226" s="68" t="s">
        <v>31</v>
      </c>
      <c r="H226" s="119"/>
      <c r="I226" s="29"/>
      <c r="J226" s="42"/>
      <c r="K226" s="43"/>
      <c r="L226" s="42"/>
    </row>
    <row r="227" spans="1:12" s="33" customFormat="1" ht="48">
      <c r="A227" s="65">
        <v>48</v>
      </c>
      <c r="B227" s="69" t="s">
        <v>523</v>
      </c>
      <c r="C227" s="115" t="s">
        <v>399</v>
      </c>
      <c r="D227" s="65" t="s">
        <v>21</v>
      </c>
      <c r="E227" s="65" t="s">
        <v>400</v>
      </c>
      <c r="F227" s="65">
        <v>1</v>
      </c>
      <c r="G227" s="68" t="s">
        <v>31</v>
      </c>
      <c r="H227" s="119"/>
      <c r="I227" s="29"/>
      <c r="J227" s="42"/>
      <c r="K227" s="43"/>
      <c r="L227" s="42"/>
    </row>
    <row r="228" spans="1:12" s="33" customFormat="1" ht="48">
      <c r="A228" s="65">
        <v>49</v>
      </c>
      <c r="B228" s="66" t="s">
        <v>524</v>
      </c>
      <c r="C228" s="93" t="s">
        <v>92</v>
      </c>
      <c r="D228" s="74" t="s">
        <v>21</v>
      </c>
      <c r="E228" s="74" t="s">
        <v>401</v>
      </c>
      <c r="F228" s="65">
        <v>5</v>
      </c>
      <c r="G228" s="68" t="s">
        <v>31</v>
      </c>
      <c r="H228" s="119"/>
      <c r="I228" s="29"/>
      <c r="J228" s="42"/>
      <c r="K228" s="43"/>
      <c r="L228" s="42"/>
    </row>
    <row r="229" spans="1:12" s="33" customFormat="1" ht="48">
      <c r="A229" s="65">
        <v>50</v>
      </c>
      <c r="B229" s="66" t="s">
        <v>402</v>
      </c>
      <c r="C229" s="115" t="s">
        <v>403</v>
      </c>
      <c r="D229" s="74" t="s">
        <v>21</v>
      </c>
      <c r="E229" s="74" t="s">
        <v>404</v>
      </c>
      <c r="F229" s="65">
        <v>2</v>
      </c>
      <c r="G229" s="68" t="s">
        <v>31</v>
      </c>
      <c r="H229" s="119"/>
      <c r="I229" s="29"/>
      <c r="J229" s="42"/>
      <c r="K229" s="43"/>
      <c r="L229" s="42"/>
    </row>
    <row r="230" spans="1:12" s="33" customFormat="1" ht="48">
      <c r="A230" s="65">
        <v>51</v>
      </c>
      <c r="B230" s="69" t="s">
        <v>525</v>
      </c>
      <c r="C230" s="115" t="s">
        <v>405</v>
      </c>
      <c r="D230" s="74" t="s">
        <v>21</v>
      </c>
      <c r="E230" s="74" t="s">
        <v>404</v>
      </c>
      <c r="F230" s="65">
        <v>2</v>
      </c>
      <c r="G230" s="68" t="s">
        <v>31</v>
      </c>
      <c r="H230" s="119"/>
      <c r="I230" s="29"/>
      <c r="J230" s="42"/>
      <c r="K230" s="43"/>
      <c r="L230" s="42"/>
    </row>
    <row r="231" spans="1:12" s="33" customFormat="1" ht="72">
      <c r="A231" s="65">
        <v>52</v>
      </c>
      <c r="B231" s="69" t="s">
        <v>526</v>
      </c>
      <c r="C231" s="115" t="s">
        <v>406</v>
      </c>
      <c r="D231" s="74" t="s">
        <v>21</v>
      </c>
      <c r="E231" s="74" t="s">
        <v>407</v>
      </c>
      <c r="F231" s="65">
        <v>1</v>
      </c>
      <c r="G231" s="68" t="s">
        <v>31</v>
      </c>
      <c r="H231" s="119"/>
      <c r="I231" s="29"/>
      <c r="J231" s="42"/>
      <c r="K231" s="43"/>
      <c r="L231" s="42"/>
    </row>
    <row r="232" spans="1:12" s="33" customFormat="1" ht="48">
      <c r="A232" s="65">
        <v>53</v>
      </c>
      <c r="B232" s="133" t="s">
        <v>527</v>
      </c>
      <c r="C232" s="116">
        <v>239254</v>
      </c>
      <c r="D232" s="71" t="s">
        <v>21</v>
      </c>
      <c r="E232" s="134" t="s">
        <v>456</v>
      </c>
      <c r="F232" s="95">
        <v>6</v>
      </c>
      <c r="G232" s="117" t="s">
        <v>31</v>
      </c>
      <c r="H232" s="119"/>
      <c r="I232" s="29"/>
      <c r="J232" s="42"/>
      <c r="K232" s="43"/>
      <c r="L232" s="42"/>
    </row>
    <row r="233" spans="1:12" s="33" customFormat="1" ht="24">
      <c r="A233" s="65">
        <v>54</v>
      </c>
      <c r="B233" s="66" t="s">
        <v>408</v>
      </c>
      <c r="C233" s="74" t="s">
        <v>409</v>
      </c>
      <c r="D233" s="74" t="s">
        <v>21</v>
      </c>
      <c r="E233" s="74" t="s">
        <v>410</v>
      </c>
      <c r="F233" s="74">
        <v>1</v>
      </c>
      <c r="G233" s="76">
        <v>5</v>
      </c>
      <c r="H233" s="119"/>
      <c r="I233" s="29"/>
      <c r="J233" s="42">
        <v>1</v>
      </c>
      <c r="K233" s="43">
        <f t="shared" si="6"/>
        <v>5</v>
      </c>
      <c r="L233" s="42">
        <f t="shared" si="7"/>
        <v>1</v>
      </c>
    </row>
    <row r="234" spans="1:12" s="33" customFormat="1" ht="24">
      <c r="A234" s="65">
        <v>55</v>
      </c>
      <c r="B234" s="86" t="s">
        <v>411</v>
      </c>
      <c r="C234" s="85" t="s">
        <v>412</v>
      </c>
      <c r="D234" s="74" t="s">
        <v>21</v>
      </c>
      <c r="E234" s="74" t="s">
        <v>413</v>
      </c>
      <c r="F234" s="74">
        <v>1</v>
      </c>
      <c r="G234" s="76">
        <v>5</v>
      </c>
      <c r="H234" s="119"/>
      <c r="I234" s="29"/>
      <c r="J234" s="42">
        <v>1</v>
      </c>
      <c r="K234" s="43">
        <f t="shared" si="6"/>
        <v>5</v>
      </c>
      <c r="L234" s="42">
        <f t="shared" si="7"/>
        <v>1</v>
      </c>
    </row>
    <row r="235" spans="1:12" s="33" customFormat="1" ht="24">
      <c r="A235" s="65">
        <v>56</v>
      </c>
      <c r="B235" s="86" t="s">
        <v>414</v>
      </c>
      <c r="C235" s="85" t="s">
        <v>415</v>
      </c>
      <c r="D235" s="74" t="s">
        <v>21</v>
      </c>
      <c r="E235" s="74" t="s">
        <v>413</v>
      </c>
      <c r="F235" s="74">
        <v>1</v>
      </c>
      <c r="G235" s="76">
        <v>5</v>
      </c>
      <c r="H235" s="119"/>
      <c r="I235" s="29"/>
      <c r="J235" s="42">
        <v>1</v>
      </c>
      <c r="K235" s="43">
        <f t="shared" si="6"/>
        <v>5</v>
      </c>
      <c r="L235" s="42">
        <f t="shared" si="7"/>
        <v>1</v>
      </c>
    </row>
    <row r="236" spans="1:12" s="33" customFormat="1" ht="24">
      <c r="A236" s="65">
        <v>57</v>
      </c>
      <c r="B236" s="86" t="s">
        <v>416</v>
      </c>
      <c r="C236" s="85" t="s">
        <v>417</v>
      </c>
      <c r="D236" s="74" t="s">
        <v>21</v>
      </c>
      <c r="E236" s="85" t="s">
        <v>418</v>
      </c>
      <c r="F236" s="74">
        <v>1</v>
      </c>
      <c r="G236" s="76">
        <v>5</v>
      </c>
      <c r="H236" s="119"/>
      <c r="I236" s="29"/>
      <c r="J236" s="42">
        <v>1</v>
      </c>
      <c r="K236" s="43">
        <f t="shared" si="6"/>
        <v>5</v>
      </c>
      <c r="L236" s="42">
        <f t="shared" si="7"/>
        <v>1</v>
      </c>
    </row>
    <row r="237" spans="1:12" s="33" customFormat="1" ht="48.75" thickBot="1">
      <c r="A237" s="65">
        <v>58</v>
      </c>
      <c r="B237" s="66" t="s">
        <v>419</v>
      </c>
      <c r="C237" s="74" t="s">
        <v>420</v>
      </c>
      <c r="D237" s="74" t="s">
        <v>21</v>
      </c>
      <c r="E237" s="101" t="s">
        <v>421</v>
      </c>
      <c r="F237" s="101">
        <v>1</v>
      </c>
      <c r="G237" s="76">
        <v>5</v>
      </c>
      <c r="H237" s="119"/>
      <c r="I237" s="29"/>
      <c r="J237" s="42">
        <v>1</v>
      </c>
      <c r="K237" s="43">
        <f t="shared" si="6"/>
        <v>5</v>
      </c>
      <c r="L237" s="42">
        <f t="shared" si="7"/>
        <v>1</v>
      </c>
    </row>
    <row r="238" spans="1:20" s="7" customFormat="1" ht="24" thickBot="1">
      <c r="A238" s="13"/>
      <c r="B238" s="61"/>
      <c r="C238" s="13"/>
      <c r="D238" s="13"/>
      <c r="E238" s="12" t="s">
        <v>7</v>
      </c>
      <c r="F238" s="129" t="s">
        <v>473</v>
      </c>
      <c r="G238" s="130"/>
      <c r="H238" s="19"/>
      <c r="I238" s="20"/>
      <c r="J238" s="50">
        <f>J179+J81+J73+J5</f>
        <v>250</v>
      </c>
      <c r="K238" s="51">
        <f>K179+K81+K73+K5</f>
        <v>13545.42</v>
      </c>
      <c r="L238" s="52">
        <f>L179+L81+L73+L5</f>
        <v>3049</v>
      </c>
      <c r="M238" s="49">
        <f>K238/L238</f>
        <v>4.442577894391603</v>
      </c>
      <c r="N238" s="21"/>
      <c r="O238" s="21"/>
      <c r="P238" s="21"/>
      <c r="Q238" s="21"/>
      <c r="R238" s="21"/>
      <c r="S238" s="21"/>
      <c r="T238" s="21"/>
    </row>
    <row r="239" spans="1:20" ht="23.25">
      <c r="A239" s="22"/>
      <c r="B239" s="62"/>
      <c r="C239" s="22"/>
      <c r="D239" s="22"/>
      <c r="E239" s="12" t="s">
        <v>5</v>
      </c>
      <c r="F239" s="131" t="s">
        <v>474</v>
      </c>
      <c r="G239" s="132"/>
      <c r="H239" s="17"/>
      <c r="I239" s="23"/>
      <c r="J239" s="53" t="s">
        <v>470</v>
      </c>
      <c r="K239" s="54">
        <v>304</v>
      </c>
      <c r="L239" s="44" t="s">
        <v>471</v>
      </c>
      <c r="M239" s="55">
        <f>(J238/K239)*100</f>
        <v>82.23684210526315</v>
      </c>
      <c r="N239" s="18" t="s">
        <v>472</v>
      </c>
      <c r="O239" s="18"/>
      <c r="P239" s="18"/>
      <c r="Q239" s="18"/>
      <c r="R239" s="18"/>
      <c r="S239" s="18"/>
      <c r="T239" s="18"/>
    </row>
    <row r="240" spans="1:20" ht="23.25">
      <c r="A240" s="22"/>
      <c r="B240" s="63"/>
      <c r="C240" s="22"/>
      <c r="D240" s="56"/>
      <c r="E240" s="125"/>
      <c r="F240" s="126"/>
      <c r="G240" s="126"/>
      <c r="H240" s="126"/>
      <c r="I240" s="126"/>
      <c r="J240" s="44"/>
      <c r="K240" s="45"/>
      <c r="L240" s="44"/>
      <c r="M240" s="18"/>
      <c r="N240" s="18"/>
      <c r="O240" s="18"/>
      <c r="P240" s="18"/>
      <c r="Q240" s="18"/>
      <c r="R240" s="18"/>
      <c r="S240" s="18"/>
      <c r="T240" s="18"/>
    </row>
    <row r="242" ht="23.25">
      <c r="B242" s="62" t="s">
        <v>475</v>
      </c>
    </row>
    <row r="245" spans="2:3" ht="23.25">
      <c r="B245" s="64" t="s">
        <v>16</v>
      </c>
      <c r="C245" s="64" t="s">
        <v>478</v>
      </c>
    </row>
    <row r="246" spans="2:3" ht="23.25">
      <c r="B246" s="64" t="s">
        <v>17</v>
      </c>
      <c r="C246" s="64" t="s">
        <v>479</v>
      </c>
    </row>
    <row r="247" spans="2:3" ht="23.25">
      <c r="B247" s="64"/>
      <c r="C247" s="64"/>
    </row>
    <row r="248" spans="2:3" ht="23.25">
      <c r="B248" s="64"/>
      <c r="C248" s="64"/>
    </row>
    <row r="249" spans="1:7" ht="21.75">
      <c r="A249" s="124" t="s">
        <v>528</v>
      </c>
      <c r="B249" s="124"/>
      <c r="E249" s="124" t="s">
        <v>529</v>
      </c>
      <c r="F249" s="124"/>
      <c r="G249" s="124"/>
    </row>
  </sheetData>
  <sheetProtection/>
  <mergeCells count="10">
    <mergeCell ref="A1:G1"/>
    <mergeCell ref="A249:B249"/>
    <mergeCell ref="E249:G249"/>
    <mergeCell ref="E240:I240"/>
    <mergeCell ref="D3:D4"/>
    <mergeCell ref="A3:A4"/>
    <mergeCell ref="B3:B4"/>
    <mergeCell ref="F238:G238"/>
    <mergeCell ref="F239:G239"/>
    <mergeCell ref="C3:C4"/>
  </mergeCells>
  <printOptions horizontalCentered="1"/>
  <pageMargins left="0.5511811023622047" right="0.3937007874015748" top="0.7086614173228347" bottom="0.3937007874015748" header="0.3937007874015748" footer="0.11811023622047245"/>
  <pageSetup horizontalDpi="600" verticalDpi="600" orientation="landscape" paperSize="9" scale="75" r:id="rId5"/>
  <headerFooter alignWithMargins="0">
    <oddHeader>&amp;R&amp;"TH SarabunPSK,Bold"&amp;15ทธ. 11.4.1</oddHeader>
    <oddFooter>&amp;L&amp;"TH SarabunPSK,Regular"&amp;8&amp;Z&amp;F</oddFooter>
  </headerFooter>
  <rowBreaks count="3" manualBreakCount="3">
    <brk id="50" max="13" man="1"/>
    <brk id="67" max="13" man="1"/>
    <brk id="90" max="13" man="1"/>
  </rowBreaks>
  <legacyDrawing r:id="rId4"/>
  <oleObjects>
    <oleObject progId="Equation.3" shapeId="661111" r:id="rId1"/>
    <oleObject progId="Equation.3" shapeId="661112" r:id="rId2"/>
    <oleObject progId="Equation.3" shapeId="32029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pln99</dc:creator>
  <cp:keywords/>
  <dc:description/>
  <cp:lastModifiedBy>DELL</cp:lastModifiedBy>
  <cp:lastPrinted>2012-06-28T04:28:15Z</cp:lastPrinted>
  <dcterms:created xsi:type="dcterms:W3CDTF">2003-07-02T08:47:52Z</dcterms:created>
  <dcterms:modified xsi:type="dcterms:W3CDTF">2012-06-28T04:29:00Z</dcterms:modified>
  <cp:category/>
  <cp:version/>
  <cp:contentType/>
  <cp:contentStatus/>
</cp:coreProperties>
</file>