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335" tabRatio="594" activeTab="0"/>
  </bookViews>
  <sheets>
    <sheet name="ปีการศึกษา-2557" sheetId="1" r:id="rId1"/>
  </sheets>
  <definedNames>
    <definedName name="_xlnm.Print_Area" localSheetId="0">'ปีการศึกษา-2557'!$A$1:$F$70</definedName>
    <definedName name="_xlnm.Print_Titles" localSheetId="0">'ปีการศึกษา-2557'!$1:$3</definedName>
  </definedNames>
  <calcPr fullCalcOnLoad="1"/>
</workbook>
</file>

<file path=xl/sharedStrings.xml><?xml version="1.0" encoding="utf-8"?>
<sst xmlns="http://schemas.openxmlformats.org/spreadsheetml/2006/main" count="73" uniqueCount="73">
  <si>
    <t>ลำดับที่</t>
  </si>
  <si>
    <t>สาขาวิชา/สำนักวิชา</t>
  </si>
  <si>
    <t>คณิตศาสตร์</t>
  </si>
  <si>
    <t>เทคโนโลยีการผลิตพืช</t>
  </si>
  <si>
    <t>เทคโนโลยีการผลิตสัตว์</t>
  </si>
  <si>
    <t>วิศวกรรมเคมี</t>
  </si>
  <si>
    <t>วิศวกรรมเครื่องกล</t>
  </si>
  <si>
    <t>วิศวกรรมเซรามิก</t>
  </si>
  <si>
    <t>วิศวกรรมพอลิเมอร์</t>
  </si>
  <si>
    <t>วิศวกรรมไฟฟ้า</t>
  </si>
  <si>
    <t>วิศวกรรมโยธา</t>
  </si>
  <si>
    <t>วิศวกรรมสิ่งแวดล้อม</t>
  </si>
  <si>
    <t>เทคโนโลยีธรณี</t>
  </si>
  <si>
    <t>ภาพรวมมหาวิทยาลัย</t>
  </si>
  <si>
    <t>เคมี</t>
  </si>
  <si>
    <t>ฟิสิกส์</t>
  </si>
  <si>
    <t>ศึกษาทั่วไป</t>
  </si>
  <si>
    <t>เทคโนโลยีสารสนเทศ</t>
  </si>
  <si>
    <t>เทคโนโลยีการจัดการ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</si>
  <si>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</si>
  <si>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</si>
  <si>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</si>
  <si>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</si>
  <si>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วิศวกรรมโทรคมนาคม</t>
  </si>
  <si>
    <t>วิศวกรรมโลหการ</t>
  </si>
  <si>
    <t>วิศวกรรมอุตสาหการ</t>
  </si>
  <si>
    <t>อนามัยสิ่งแวดล้อม</t>
  </si>
  <si>
    <t>อาชีวอนามัยและความปลอดภัย</t>
  </si>
  <si>
    <t>รวมสำนักวิชาวิทยาศาสตร์</t>
  </si>
  <si>
    <t>รวมสำนักวิชาเทคโนโลยีสังคม</t>
  </si>
  <si>
    <t>รวมสำนักวิชาเทคโนโลยีการเกษตร</t>
  </si>
  <si>
    <t>รวมสำนักวิชาวิศวกรรมศาสตร์</t>
  </si>
  <si>
    <t>การรับรู้จากระยะไกล</t>
  </si>
  <si>
    <t>เทคโนโลยีชีวภาพ</t>
  </si>
  <si>
    <t>รวมสำนักวิชาแพทยศาสตร์</t>
  </si>
  <si>
    <t xml:space="preserve">ชีววิทยา </t>
  </si>
  <si>
    <t>จำนวนอาจารย์
ที่ลาศึกษาต่อ</t>
  </si>
  <si>
    <t>จำนวนอาจารย์
คงเหลือ</t>
  </si>
  <si>
    <t xml:space="preserve">จำนวนอาจารย์
ประจำ * </t>
  </si>
  <si>
    <t>ชีวเคมี</t>
  </si>
  <si>
    <t>รวมสำนักวิชาพยาบาลศาสตร์</t>
  </si>
  <si>
    <t>วิทยาศาสตร์การกีฬา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</si>
  <si>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</si>
  <si>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</si>
  <si>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</si>
  <si>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</si>
  <si>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การพยาบาลครอบครัวและการผดุงครรภ์</t>
  </si>
  <si>
    <t>การพยาบาลอนามัยชุมชน</t>
  </si>
  <si>
    <t>ภาษาต่างประเทศ</t>
  </si>
  <si>
    <t xml:space="preserve">จุลชีววิทยา </t>
  </si>
  <si>
    <t>กายวิภาคศาสตร์</t>
  </si>
  <si>
    <t xml:space="preserve">สรีรวิทยา </t>
  </si>
  <si>
    <t>เภสัชวิทยา</t>
  </si>
  <si>
    <t>วิศวกรรมการผลิต</t>
  </si>
  <si>
    <t>พยาธิวิทยา</t>
  </si>
  <si>
    <t>เวชศาสตร์ครอบครัวและเวชศาสตร์ชุมชน</t>
  </si>
  <si>
    <t>กลุ่มสาขาวิชาแพทยศาสตร์</t>
  </si>
  <si>
    <t>กุมารเวชศาสตร์</t>
  </si>
  <si>
    <t>ศัลยศาสตร์</t>
  </si>
  <si>
    <t>อายุรศาสตร์</t>
  </si>
  <si>
    <t>สูติศาสตร์และนรีเวชวิทยา</t>
  </si>
  <si>
    <t>กลุ่มสาขาวิชาสาธารณสุขศาสตร์</t>
  </si>
  <si>
    <t>จักษุวิทยา</t>
  </si>
  <si>
    <t>ออร์โธปิดิคส์</t>
  </si>
  <si>
    <t>ปรสิตวิทยา</t>
  </si>
  <si>
    <t xml:space="preserve">                หากไม่ถึง 6 เดือนคิดเป็น 0 คน </t>
  </si>
  <si>
    <r>
      <t>หมายเหตุ</t>
    </r>
    <r>
      <rPr>
        <b/>
        <sz val="14"/>
        <color indexed="8"/>
        <rFont val="TH SarabunPSK"/>
        <family val="2"/>
      </rPr>
      <t xml:space="preserve">  :  </t>
    </r>
    <r>
      <rPr>
        <sz val="14"/>
        <color indexed="8"/>
        <rFont val="TH SarabunPSK"/>
        <family val="2"/>
      </rPr>
      <t>*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หมายถึง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อาจารย์ที่มีระยะเวลาการทำงาน ตั้งแต่ 9 เดือน ขึ้นไป กรณีที่มีระยะเวลาการทำงาน 6 - 8 เดือน คิดเป็น 0.5 คน</t>
    </r>
  </si>
  <si>
    <r>
      <t xml:space="preserve">แหล่งที่มา  :  </t>
    </r>
    <r>
      <rPr>
        <sz val="16"/>
        <color indexed="8"/>
        <rFont val="TH SarabunPSK"/>
        <family val="2"/>
      </rPr>
      <t>ฐานข้อมูลบุคลากร ส่วนการเจ้าหน้าที่</t>
    </r>
  </si>
  <si>
    <r>
      <t>ตารางที่ 7</t>
    </r>
    <r>
      <rPr>
        <b/>
        <sz val="15"/>
        <color indexed="8"/>
        <rFont val="TH SarabunPSK"/>
        <family val="2"/>
      </rPr>
      <t xml:space="preserve">  :  จำนวนอาจารย์ประจำเทียบเท่า ปีการศึกษา 2557 (ก.ค. 57 - มิ.ย. 58)</t>
    </r>
  </si>
  <si>
    <t>ข้อมูล ณ วันที่ 30 มิถุนายน 2558</t>
  </si>
  <si>
    <t>วิศวกรรมอิเล็กทรอนิกส์</t>
  </si>
  <si>
    <t>วิสัญญีวิทยา</t>
  </si>
  <si>
    <t>เวชศาสตร์ฟื้นฟู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</si>
</sst>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;[Red]0.00"/>
    <numFmt numFmtId="181" formatCode="0;[Red]0"/>
    <numFmt numFmtId="182" formatCode="#,##0;;\-"/>
    <numFmt numFmtId="183" formatCode="#,##0.0;;\-"/>
    <numFmt numFmtId="184" formatCode="0.0"/>
    <numFmt numFmtId="185" formatCode="0;;\-"/>
    <numFmt numFmtId="186" formatCode="0.0;;\-"/>
  </numFmts>
  <fonts count="57">
    <font>
      <sz val="14"/>
      <name val="Cordia New"/>
      <family val="0"/>
    </font>
    <font>
      <sz val="14"/>
      <name val="AngsanaUPC"/>
      <family val="1"/>
    </font>
    <font>
      <sz val="10"/>
      <color indexed="8"/>
      <name val="MS Sans Serif"/>
      <family val="2"/>
    </font>
    <font>
      <sz val="8"/>
      <name val="Cordia New"/>
      <family val="2"/>
    </font>
    <font>
      <b/>
      <i/>
      <u val="double"/>
      <sz val="14"/>
      <name val="DilleniaUPC"/>
      <family val="1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u val="double"/>
      <sz val="15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double"/>
      <sz val="15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</cellStyleXfs>
  <cellXfs count="87">
    <xf numFmtId="0" fontId="0" fillId="0" borderId="0" xfId="0" applyAlignment="1">
      <alignment/>
    </xf>
    <xf numFmtId="0" fontId="48" fillId="0" borderId="10" xfId="57" applyFont="1" applyBorder="1" applyAlignment="1">
      <alignment horizontal="center" vertical="center" wrapText="1" shrinkToFi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49" fillId="33" borderId="11" xfId="60" applyNumberFormat="1" applyFont="1" applyFill="1" applyBorder="1" applyAlignment="1">
      <alignment horizontal="center" vertical="center"/>
      <protection/>
    </xf>
    <xf numFmtId="173" fontId="49" fillId="33" borderId="12" xfId="60" applyFont="1" applyFill="1" applyBorder="1" applyAlignment="1">
      <alignment horizontal="left" vertical="center" indent="1"/>
      <protection/>
    </xf>
    <xf numFmtId="0" fontId="49" fillId="33" borderId="13" xfId="60" applyNumberFormat="1" applyFont="1" applyFill="1" applyBorder="1" applyAlignment="1">
      <alignment horizontal="center" vertical="center" shrinkToFit="1"/>
      <protection/>
    </xf>
    <xf numFmtId="173" fontId="49" fillId="33" borderId="14" xfId="60" applyFont="1" applyFill="1" applyBorder="1" applyAlignment="1">
      <alignment horizontal="left" vertical="center" indent="1"/>
      <protection/>
    </xf>
    <xf numFmtId="173" fontId="49" fillId="33" borderId="14" xfId="61" applyFont="1" applyFill="1" applyBorder="1" applyAlignment="1">
      <alignment horizontal="left" vertical="center" indent="1"/>
      <protection/>
    </xf>
    <xf numFmtId="173" fontId="49" fillId="33" borderId="15" xfId="61" applyFont="1" applyFill="1" applyBorder="1" applyAlignment="1" quotePrefix="1">
      <alignment horizontal="left" vertical="center" indent="1"/>
      <protection/>
    </xf>
    <xf numFmtId="173" fontId="49" fillId="33" borderId="16" xfId="61" applyFont="1" applyFill="1" applyBorder="1" applyAlignment="1" quotePrefix="1">
      <alignment horizontal="left" vertical="center" indent="1"/>
      <protection/>
    </xf>
    <xf numFmtId="173" fontId="48" fillId="33" borderId="17" xfId="60" applyFont="1" applyFill="1" applyBorder="1" applyAlignment="1">
      <alignment horizontal="left" vertical="center" indent="5"/>
      <protection/>
    </xf>
    <xf numFmtId="0" fontId="49" fillId="33" borderId="18" xfId="60" applyNumberFormat="1" applyFont="1" applyFill="1" applyBorder="1" applyAlignment="1">
      <alignment horizontal="center" vertical="center"/>
      <protection/>
    </xf>
    <xf numFmtId="0" fontId="49" fillId="33" borderId="13" xfId="60" applyNumberFormat="1" applyFont="1" applyFill="1" applyBorder="1" applyAlignment="1">
      <alignment horizontal="center" vertical="center"/>
      <protection/>
    </xf>
    <xf numFmtId="0" fontId="49" fillId="33" borderId="19" xfId="60" applyNumberFormat="1" applyFont="1" applyFill="1" applyBorder="1" applyAlignment="1">
      <alignment horizontal="center" vertical="center"/>
      <protection/>
    </xf>
    <xf numFmtId="0" fontId="49" fillId="33" borderId="18" xfId="61" applyNumberFormat="1" applyFont="1" applyFill="1" applyBorder="1" applyAlignment="1">
      <alignment horizontal="center" vertical="center"/>
      <protection/>
    </xf>
    <xf numFmtId="0" fontId="49" fillId="33" borderId="13" xfId="61" applyNumberFormat="1" applyFont="1" applyFill="1" applyBorder="1" applyAlignment="1">
      <alignment horizontal="center" vertical="center"/>
      <protection/>
    </xf>
    <xf numFmtId="0" fontId="49" fillId="33" borderId="20" xfId="61" applyNumberFormat="1" applyFont="1" applyFill="1" applyBorder="1" applyAlignment="1">
      <alignment horizontal="center" vertical="center"/>
      <protection/>
    </xf>
    <xf numFmtId="173" fontId="49" fillId="33" borderId="21" xfId="61" applyFont="1" applyFill="1" applyBorder="1" applyAlignment="1">
      <alignment horizontal="left" vertical="center" indent="1"/>
      <protection/>
    </xf>
    <xf numFmtId="0" fontId="49" fillId="33" borderId="22" xfId="60" applyNumberFormat="1" applyFont="1" applyFill="1" applyBorder="1" applyAlignment="1">
      <alignment horizontal="center" vertical="center"/>
      <protection/>
    </xf>
    <xf numFmtId="173" fontId="49" fillId="33" borderId="0" xfId="60" applyFont="1" applyFill="1" applyBorder="1" applyAlignment="1">
      <alignment horizontal="left" vertical="center" indent="1"/>
      <protection/>
    </xf>
    <xf numFmtId="173" fontId="49" fillId="33" borderId="23" xfId="60" applyFont="1" applyFill="1" applyBorder="1" applyAlignment="1">
      <alignment horizontal="left" vertical="center" indent="1"/>
      <protection/>
    </xf>
    <xf numFmtId="173" fontId="48" fillId="33" borderId="14" xfId="60" applyFont="1" applyFill="1" applyBorder="1" applyAlignment="1">
      <alignment horizontal="left" vertical="center" indent="5"/>
      <protection/>
    </xf>
    <xf numFmtId="0" fontId="50" fillId="0" borderId="0" xfId="55" applyFont="1" applyAlignment="1">
      <alignment/>
      <protection/>
    </xf>
    <xf numFmtId="0" fontId="51" fillId="0" borderId="0" xfId="58" applyFont="1" applyAlignment="1">
      <alignment/>
      <protection/>
    </xf>
    <xf numFmtId="0" fontId="51" fillId="0" borderId="0" xfId="55" applyFont="1">
      <alignment/>
      <protection/>
    </xf>
    <xf numFmtId="0" fontId="52" fillId="0" borderId="0" xfId="57" applyFont="1" applyBorder="1">
      <alignment/>
      <protection/>
    </xf>
    <xf numFmtId="0" fontId="49" fillId="0" borderId="0" xfId="57" applyFont="1">
      <alignment/>
      <protection/>
    </xf>
    <xf numFmtId="173" fontId="49" fillId="33" borderId="14" xfId="61" applyFont="1" applyFill="1" applyBorder="1" applyAlignment="1" quotePrefix="1">
      <alignment horizontal="left" vertical="center" indent="1"/>
      <protection/>
    </xf>
    <xf numFmtId="0" fontId="49" fillId="33" borderId="24" xfId="61" applyNumberFormat="1" applyFont="1" applyFill="1" applyBorder="1" applyAlignment="1">
      <alignment horizontal="center" vertical="center"/>
      <protection/>
    </xf>
    <xf numFmtId="173" fontId="48" fillId="33" borderId="25" xfId="60" applyFont="1" applyFill="1" applyBorder="1" applyAlignment="1">
      <alignment horizontal="left" vertical="center" indent="5"/>
      <protection/>
    </xf>
    <xf numFmtId="173" fontId="48" fillId="33" borderId="26" xfId="60" applyFont="1" applyFill="1" applyBorder="1" applyAlignment="1">
      <alignment horizontal="left" vertical="center" indent="1"/>
      <protection/>
    </xf>
    <xf numFmtId="173" fontId="48" fillId="33" borderId="13" xfId="60" applyFont="1" applyFill="1" applyBorder="1" applyAlignment="1">
      <alignment horizontal="left" vertical="center" indent="1"/>
      <protection/>
    </xf>
    <xf numFmtId="0" fontId="49" fillId="33" borderId="27" xfId="60" applyNumberFormat="1" applyFont="1" applyFill="1" applyBorder="1" applyAlignment="1">
      <alignment horizontal="center" vertical="center"/>
      <protection/>
    </xf>
    <xf numFmtId="173" fontId="53" fillId="0" borderId="0" xfId="61" applyFont="1" applyBorder="1" applyAlignment="1">
      <alignment horizontal="left" vertical="center"/>
      <protection/>
    </xf>
    <xf numFmtId="173" fontId="54" fillId="0" borderId="0" xfId="61" applyFont="1" applyBorder="1" applyAlignment="1">
      <alignment horizontal="center"/>
      <protection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73" fontId="55" fillId="0" borderId="0" xfId="61" applyFont="1" applyBorder="1" applyAlignment="1">
      <alignment horizontal="left"/>
      <protection/>
    </xf>
    <xf numFmtId="0" fontId="56" fillId="0" borderId="0" xfId="0" applyFont="1" applyAlignment="1">
      <alignment/>
    </xf>
    <xf numFmtId="184" fontId="55" fillId="0" borderId="0" xfId="57" applyNumberFormat="1" applyFont="1">
      <alignment/>
      <protection/>
    </xf>
    <xf numFmtId="0" fontId="54" fillId="0" borderId="0" xfId="57" applyFont="1" applyAlignment="1">
      <alignment wrapText="1"/>
      <protection/>
    </xf>
    <xf numFmtId="0" fontId="55" fillId="0" borderId="0" xfId="57" applyFont="1" applyAlignment="1">
      <alignment vertical="center"/>
      <protection/>
    </xf>
    <xf numFmtId="173" fontId="48" fillId="33" borderId="28" xfId="60" applyFont="1" applyFill="1" applyBorder="1" applyAlignment="1">
      <alignment horizontal="left" vertical="center" indent="5"/>
      <protection/>
    </xf>
    <xf numFmtId="0" fontId="55" fillId="0" borderId="0" xfId="57" applyFont="1" applyAlignment="1">
      <alignment vertical="center" shrinkToFit="1"/>
      <protection/>
    </xf>
    <xf numFmtId="184" fontId="55" fillId="0" borderId="0" xfId="57" applyNumberFormat="1" applyFont="1" applyAlignment="1">
      <alignment vertical="center" shrinkToFit="1"/>
      <protection/>
    </xf>
    <xf numFmtId="0" fontId="55" fillId="0" borderId="0" xfId="57" applyFont="1">
      <alignment/>
      <protection/>
    </xf>
    <xf numFmtId="186" fontId="48" fillId="0" borderId="0" xfId="57" applyNumberFormat="1" applyFont="1">
      <alignment/>
      <protection/>
    </xf>
    <xf numFmtId="186" fontId="48" fillId="0" borderId="10" xfId="0" applyNumberFormat="1" applyFont="1" applyBorder="1" applyAlignment="1">
      <alignment horizontal="center" vertical="center" wrapText="1"/>
    </xf>
    <xf numFmtId="186" fontId="49" fillId="33" borderId="22" xfId="59" applyNumberFormat="1" applyFont="1" applyFill="1" applyBorder="1" applyAlignment="1">
      <alignment horizontal="center" vertical="center"/>
      <protection/>
    </xf>
    <xf numFmtId="186" fontId="49" fillId="33" borderId="13" xfId="59" applyNumberFormat="1" applyFont="1" applyFill="1" applyBorder="1" applyAlignment="1">
      <alignment horizontal="center" vertical="center"/>
      <protection/>
    </xf>
    <xf numFmtId="186" fontId="49" fillId="33" borderId="29" xfId="59" applyNumberFormat="1" applyFont="1" applyFill="1" applyBorder="1" applyAlignment="1">
      <alignment horizontal="center" vertical="center"/>
      <protection/>
    </xf>
    <xf numFmtId="186" fontId="48" fillId="33" borderId="30" xfId="59" applyNumberFormat="1" applyFont="1" applyFill="1" applyBorder="1" applyAlignment="1">
      <alignment horizontal="center" vertical="center"/>
      <protection/>
    </xf>
    <xf numFmtId="186" fontId="48" fillId="33" borderId="31" xfId="59" applyNumberFormat="1" applyFont="1" applyFill="1" applyBorder="1" applyAlignment="1">
      <alignment horizontal="center" vertical="center"/>
      <protection/>
    </xf>
    <xf numFmtId="186" fontId="48" fillId="33" borderId="10" xfId="59" applyNumberFormat="1" applyFont="1" applyFill="1" applyBorder="1" applyAlignment="1">
      <alignment horizontal="center" vertical="center"/>
      <protection/>
    </xf>
    <xf numFmtId="186" fontId="55" fillId="0" borderId="0" xfId="0" applyNumberFormat="1" applyFont="1" applyAlignment="1">
      <alignment/>
    </xf>
    <xf numFmtId="186" fontId="55" fillId="0" borderId="0" xfId="0" applyNumberFormat="1" applyFont="1" applyBorder="1" applyAlignment="1">
      <alignment horizontal="left"/>
    </xf>
    <xf numFmtId="186" fontId="51" fillId="0" borderId="0" xfId="55" applyNumberFormat="1" applyFont="1" applyAlignment="1">
      <alignment horizontal="right"/>
      <protection/>
    </xf>
    <xf numFmtId="186" fontId="56" fillId="0" borderId="0" xfId="0" applyNumberFormat="1" applyFont="1" applyAlignment="1">
      <alignment/>
    </xf>
    <xf numFmtId="186" fontId="49" fillId="0" borderId="0" xfId="57" applyNumberFormat="1" applyFont="1">
      <alignment/>
      <protection/>
    </xf>
    <xf numFmtId="186" fontId="49" fillId="33" borderId="25" xfId="59" applyNumberFormat="1" applyFont="1" applyFill="1" applyBorder="1" applyAlignment="1">
      <alignment horizontal="center" vertical="center"/>
      <protection/>
    </xf>
    <xf numFmtId="186" fontId="49" fillId="33" borderId="14" xfId="59" applyNumberFormat="1" applyFont="1" applyFill="1" applyBorder="1" applyAlignment="1">
      <alignment horizontal="center" vertical="center"/>
      <protection/>
    </xf>
    <xf numFmtId="186" fontId="49" fillId="33" borderId="14" xfId="61" applyNumberFormat="1" applyFont="1" applyFill="1" applyBorder="1" applyAlignment="1">
      <alignment horizontal="center" vertical="center"/>
      <protection/>
    </xf>
    <xf numFmtId="186" fontId="49" fillId="33" borderId="15" xfId="59" applyNumberFormat="1" applyFont="1" applyFill="1" applyBorder="1" applyAlignment="1">
      <alignment horizontal="center" vertical="center"/>
      <protection/>
    </xf>
    <xf numFmtId="186" fontId="49" fillId="33" borderId="16" xfId="59" applyNumberFormat="1" applyFont="1" applyFill="1" applyBorder="1" applyAlignment="1">
      <alignment horizontal="center" vertical="center"/>
      <protection/>
    </xf>
    <xf numFmtId="186" fontId="48" fillId="33" borderId="17" xfId="59" applyNumberFormat="1" applyFont="1" applyFill="1" applyBorder="1" applyAlignment="1">
      <alignment horizontal="center" vertical="center"/>
      <protection/>
    </xf>
    <xf numFmtId="186" fontId="49" fillId="33" borderId="21" xfId="61" applyNumberFormat="1" applyFont="1" applyFill="1" applyBorder="1" applyAlignment="1">
      <alignment horizontal="center" vertical="center"/>
      <protection/>
    </xf>
    <xf numFmtId="186" fontId="49" fillId="33" borderId="12" xfId="59" applyNumberFormat="1" applyFont="1" applyFill="1" applyBorder="1" applyAlignment="1">
      <alignment horizontal="center" vertical="center"/>
      <protection/>
    </xf>
    <xf numFmtId="186" fontId="48" fillId="33" borderId="14" xfId="59" applyNumberFormat="1" applyFont="1" applyFill="1" applyBorder="1" applyAlignment="1">
      <alignment horizontal="center" vertical="center"/>
      <protection/>
    </xf>
    <xf numFmtId="186" fontId="54" fillId="0" borderId="0" xfId="61" applyNumberFormat="1" applyFont="1" applyBorder="1" applyAlignment="1">
      <alignment horizontal="center"/>
      <protection/>
    </xf>
    <xf numFmtId="186" fontId="55" fillId="0" borderId="0" xfId="0" applyNumberFormat="1" applyFont="1" applyBorder="1" applyAlignment="1">
      <alignment/>
    </xf>
    <xf numFmtId="186" fontId="51" fillId="0" borderId="0" xfId="56" applyNumberFormat="1" applyFont="1">
      <alignment/>
      <protection/>
    </xf>
    <xf numFmtId="186" fontId="55" fillId="0" borderId="0" xfId="0" applyNumberFormat="1" applyFont="1" applyAlignment="1">
      <alignment horizontal="left"/>
    </xf>
    <xf numFmtId="183" fontId="48" fillId="0" borderId="0" xfId="57" applyNumberFormat="1" applyFont="1">
      <alignment/>
      <protection/>
    </xf>
    <xf numFmtId="183" fontId="48" fillId="0" borderId="10" xfId="0" applyNumberFormat="1" applyFont="1" applyBorder="1" applyAlignment="1">
      <alignment horizontal="center" vertical="center" wrapText="1"/>
    </xf>
    <xf numFmtId="183" fontId="49" fillId="33" borderId="26" xfId="59" applyNumberFormat="1" applyFont="1" applyFill="1" applyBorder="1" applyAlignment="1">
      <alignment horizontal="center" vertical="center"/>
      <protection/>
    </xf>
    <xf numFmtId="183" fontId="49" fillId="33" borderId="22" xfId="59" applyNumberFormat="1" applyFont="1" applyFill="1" applyBorder="1" applyAlignment="1">
      <alignment horizontal="center" vertical="center"/>
      <protection/>
    </xf>
    <xf numFmtId="183" fontId="49" fillId="0" borderId="13" xfId="0" applyNumberFormat="1" applyFont="1" applyBorder="1" applyAlignment="1">
      <alignment horizontal="center" vertical="center"/>
    </xf>
    <xf numFmtId="183" fontId="48" fillId="33" borderId="10" xfId="59" applyNumberFormat="1" applyFont="1" applyFill="1" applyBorder="1" applyAlignment="1">
      <alignment horizontal="center" vertical="center"/>
      <protection/>
    </xf>
    <xf numFmtId="183" fontId="49" fillId="0" borderId="24" xfId="0" applyNumberFormat="1" applyFont="1" applyBorder="1" applyAlignment="1">
      <alignment horizontal="center" vertical="center"/>
    </xf>
    <xf numFmtId="183" fontId="49" fillId="33" borderId="13" xfId="59" applyNumberFormat="1" applyFont="1" applyFill="1" applyBorder="1" applyAlignment="1">
      <alignment horizontal="center" vertical="center"/>
      <protection/>
    </xf>
    <xf numFmtId="183" fontId="48" fillId="33" borderId="17" xfId="59" applyNumberFormat="1" applyFont="1" applyFill="1" applyBorder="1" applyAlignment="1">
      <alignment horizontal="center" vertical="center"/>
      <protection/>
    </xf>
    <xf numFmtId="183" fontId="54" fillId="0" borderId="0" xfId="61" applyNumberFormat="1" applyFont="1" applyBorder="1" applyAlignment="1">
      <alignment horizontal="center"/>
      <protection/>
    </xf>
    <xf numFmtId="183" fontId="55" fillId="0" borderId="0" xfId="0" applyNumberFormat="1" applyFont="1" applyBorder="1" applyAlignment="1">
      <alignment horizontal="left"/>
    </xf>
    <xf numFmtId="183" fontId="51" fillId="0" borderId="0" xfId="57" applyNumberFormat="1" applyFont="1" applyAlignment="1">
      <alignment horizontal="left"/>
      <protection/>
    </xf>
    <xf numFmtId="183" fontId="56" fillId="0" borderId="0" xfId="0" applyNumberFormat="1" applyFont="1" applyAlignment="1">
      <alignment/>
    </xf>
    <xf numFmtId="186" fontId="48" fillId="33" borderId="13" xfId="59" applyNumberFormat="1" applyFont="1" applyFill="1" applyBorder="1" applyAlignment="1">
      <alignment horizontal="center" vertical="center"/>
      <protection/>
    </xf>
    <xf numFmtId="186" fontId="48" fillId="33" borderId="26" xfId="59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จน.นักศึกษา 2" xfId="56"/>
    <cellStyle name="Normal_ตัวชี้วัด (ศบก.)" xfId="57"/>
    <cellStyle name="Normal_ตัวชี้วัด9-8 2" xfId="58"/>
    <cellStyle name="Normal_ตัวบ่งชี้ 2.4-2.13" xfId="59"/>
    <cellStyle name="Normal_ตัวบ่งชี้ 2.4-2.13 2" xfId="60"/>
    <cellStyle name="Normal_ภาคผนวก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3"/>
  <sheetViews>
    <sheetView showGridLines="0" tabSelected="1" zoomScaleSheetLayoutView="100" zoomScalePageLayoutView="0" workbookViewId="0" topLeftCell="A1">
      <selection activeCell="K64" sqref="K64"/>
    </sheetView>
  </sheetViews>
  <sheetFormatPr defaultColWidth="9.140625" defaultRowHeight="21.75"/>
  <cols>
    <col min="1" max="1" width="8.7109375" style="26" customWidth="1"/>
    <col min="2" max="2" width="36.7109375" style="26" customWidth="1"/>
    <col min="3" max="3" width="20.7109375" style="58" customWidth="1"/>
    <col min="4" max="4" width="20.7109375" style="72" customWidth="1"/>
    <col min="5" max="5" width="20.7109375" style="46" customWidth="1"/>
    <col min="6" max="6" width="6.57421875" style="26" customWidth="1"/>
    <col min="7" max="9" width="9.140625" style="26" hidden="1" customWidth="1"/>
    <col min="10" max="16384" width="9.140625" style="26" customWidth="1"/>
  </cols>
  <sheetData>
    <row r="1" ht="23.25" customHeight="1">
      <c r="A1" s="25" t="s">
        <v>68</v>
      </c>
    </row>
    <row r="2" ht="23.25" customHeight="1">
      <c r="A2" s="25"/>
    </row>
    <row r="3" spans="1:5" s="40" customFormat="1" ht="41.25" customHeight="1">
      <c r="A3" s="1" t="s">
        <v>0</v>
      </c>
      <c r="B3" s="2" t="s">
        <v>1</v>
      </c>
      <c r="C3" s="47" t="s">
        <v>38</v>
      </c>
      <c r="D3" s="73" t="s">
        <v>36</v>
      </c>
      <c r="E3" s="47" t="s">
        <v>37</v>
      </c>
    </row>
    <row r="4" spans="1:5" s="41" customFormat="1" ht="23.25" customHeight="1">
      <c r="A4" s="3">
        <v>1</v>
      </c>
      <c r="B4" s="4" t="s">
        <v>14</v>
      </c>
      <c r="C4" s="59">
        <v>11</v>
      </c>
      <c r="D4" s="74">
        <v>0</v>
      </c>
      <c r="E4" s="48">
        <f>C4-D4</f>
        <v>11</v>
      </c>
    </row>
    <row r="5" spans="1:5" s="41" customFormat="1" ht="23.25" customHeight="1">
      <c r="A5" s="5">
        <v>2</v>
      </c>
      <c r="B5" s="6" t="s">
        <v>2</v>
      </c>
      <c r="C5" s="60">
        <v>9</v>
      </c>
      <c r="D5" s="75">
        <v>0</v>
      </c>
      <c r="E5" s="49">
        <f aca="true" t="shared" si="0" ref="E5:E15">C5-D5</f>
        <v>9</v>
      </c>
    </row>
    <row r="6" spans="1:5" s="41" customFormat="1" ht="23.25" customHeight="1">
      <c r="A6" s="3">
        <v>3</v>
      </c>
      <c r="B6" s="6" t="s">
        <v>35</v>
      </c>
      <c r="C6" s="60">
        <v>10</v>
      </c>
      <c r="D6" s="75">
        <v>0</v>
      </c>
      <c r="E6" s="49">
        <f t="shared" si="0"/>
        <v>10</v>
      </c>
    </row>
    <row r="7" spans="1:5" s="41" customFormat="1" ht="23.25" customHeight="1">
      <c r="A7" s="5">
        <v>4</v>
      </c>
      <c r="B7" s="6" t="s">
        <v>15</v>
      </c>
      <c r="C7" s="60">
        <v>20</v>
      </c>
      <c r="D7" s="75">
        <v>0</v>
      </c>
      <c r="E7" s="49">
        <f t="shared" si="0"/>
        <v>20</v>
      </c>
    </row>
    <row r="8" spans="1:5" s="41" customFormat="1" ht="23.25" customHeight="1">
      <c r="A8" s="3">
        <v>5</v>
      </c>
      <c r="B8" s="7" t="s">
        <v>32</v>
      </c>
      <c r="C8" s="61">
        <v>4</v>
      </c>
      <c r="D8" s="75">
        <v>0</v>
      </c>
      <c r="E8" s="49">
        <f t="shared" si="0"/>
        <v>4</v>
      </c>
    </row>
    <row r="9" spans="1:5" s="41" customFormat="1" ht="23.25" customHeight="1">
      <c r="A9" s="5">
        <v>6</v>
      </c>
      <c r="B9" s="8" t="s">
        <v>49</v>
      </c>
      <c r="C9" s="62">
        <v>4</v>
      </c>
      <c r="D9" s="75">
        <v>0</v>
      </c>
      <c r="E9" s="49">
        <f t="shared" si="0"/>
        <v>4</v>
      </c>
    </row>
    <row r="10" spans="1:5" s="41" customFormat="1" ht="23.25" customHeight="1">
      <c r="A10" s="3">
        <v>7</v>
      </c>
      <c r="B10" s="7" t="s">
        <v>39</v>
      </c>
      <c r="C10" s="61">
        <v>6</v>
      </c>
      <c r="D10" s="75">
        <v>0</v>
      </c>
      <c r="E10" s="49">
        <f t="shared" si="0"/>
        <v>6</v>
      </c>
    </row>
    <row r="11" spans="1:5" s="41" customFormat="1" ht="23.25" customHeight="1">
      <c r="A11" s="5">
        <v>8</v>
      </c>
      <c r="B11" s="27" t="s">
        <v>50</v>
      </c>
      <c r="C11" s="60">
        <v>5</v>
      </c>
      <c r="D11" s="76">
        <v>0</v>
      </c>
      <c r="E11" s="49">
        <f t="shared" si="0"/>
        <v>5</v>
      </c>
    </row>
    <row r="12" spans="1:5" s="41" customFormat="1" ht="23.25" customHeight="1">
      <c r="A12" s="3">
        <v>9</v>
      </c>
      <c r="B12" s="9" t="s">
        <v>51</v>
      </c>
      <c r="C12" s="63">
        <v>3</v>
      </c>
      <c r="D12" s="75">
        <v>0</v>
      </c>
      <c r="E12" s="49">
        <f t="shared" si="0"/>
        <v>3</v>
      </c>
    </row>
    <row r="13" spans="1:5" s="41" customFormat="1" ht="23.25" customHeight="1">
      <c r="A13" s="5">
        <v>10</v>
      </c>
      <c r="B13" s="9" t="s">
        <v>64</v>
      </c>
      <c r="C13" s="63">
        <v>1</v>
      </c>
      <c r="D13" s="75">
        <v>1</v>
      </c>
      <c r="E13" s="49">
        <f t="shared" si="0"/>
        <v>0</v>
      </c>
    </row>
    <row r="14" spans="1:5" s="41" customFormat="1" ht="23.25" customHeight="1">
      <c r="A14" s="3">
        <v>11</v>
      </c>
      <c r="B14" s="9" t="s">
        <v>52</v>
      </c>
      <c r="C14" s="63">
        <v>3</v>
      </c>
      <c r="D14" s="75">
        <v>0</v>
      </c>
      <c r="E14" s="49">
        <f t="shared" si="0"/>
        <v>3</v>
      </c>
    </row>
    <row r="15" spans="1:5" s="41" customFormat="1" ht="23.25" customHeight="1">
      <c r="A15" s="5">
        <v>12</v>
      </c>
      <c r="B15" s="7" t="s">
        <v>41</v>
      </c>
      <c r="C15" s="61">
        <v>4</v>
      </c>
      <c r="D15" s="75">
        <v>0</v>
      </c>
      <c r="E15" s="50">
        <f t="shared" si="0"/>
        <v>4</v>
      </c>
    </row>
    <row r="16" spans="1:9" s="43" customFormat="1" ht="23.25" customHeight="1">
      <c r="A16" s="10" t="s">
        <v>28</v>
      </c>
      <c r="B16" s="42"/>
      <c r="C16" s="64">
        <f>SUM(C4:C15)</f>
        <v>80</v>
      </c>
      <c r="D16" s="77">
        <f>SUM(D4:D15)</f>
        <v>1</v>
      </c>
      <c r="E16" s="51">
        <f>SUM(E4:E15)</f>
        <v>79</v>
      </c>
      <c r="G16" s="44">
        <f>SUM(C4:C15)</f>
        <v>80</v>
      </c>
      <c r="H16" s="44">
        <f>SUM(D4:D15)</f>
        <v>1</v>
      </c>
      <c r="I16" s="44">
        <f>SUM(E4:E15)</f>
        <v>79</v>
      </c>
    </row>
    <row r="17" spans="1:5" s="41" customFormat="1" ht="23.25" customHeight="1">
      <c r="A17" s="11">
        <v>13</v>
      </c>
      <c r="B17" s="4" t="s">
        <v>16</v>
      </c>
      <c r="C17" s="63">
        <v>4</v>
      </c>
      <c r="D17" s="75">
        <v>0</v>
      </c>
      <c r="E17" s="49">
        <f>C17-D17</f>
        <v>4</v>
      </c>
    </row>
    <row r="18" spans="1:5" s="45" customFormat="1" ht="23.25" customHeight="1">
      <c r="A18" s="12">
        <v>14</v>
      </c>
      <c r="B18" s="6" t="s">
        <v>48</v>
      </c>
      <c r="C18" s="63">
        <v>15.5</v>
      </c>
      <c r="D18" s="75">
        <v>0</v>
      </c>
      <c r="E18" s="49">
        <f>C18-D18</f>
        <v>15.5</v>
      </c>
    </row>
    <row r="19" spans="1:5" s="45" customFormat="1" ht="23.25" customHeight="1">
      <c r="A19" s="12">
        <v>15</v>
      </c>
      <c r="B19" s="6" t="s">
        <v>17</v>
      </c>
      <c r="C19" s="63">
        <v>13.5</v>
      </c>
      <c r="D19" s="75">
        <v>3</v>
      </c>
      <c r="E19" s="49">
        <f>C19-D19</f>
        <v>10.5</v>
      </c>
    </row>
    <row r="20" spans="1:5" s="45" customFormat="1" ht="23.25" customHeight="1">
      <c r="A20" s="13">
        <v>16</v>
      </c>
      <c r="B20" s="4" t="s">
        <v>18</v>
      </c>
      <c r="C20" s="61">
        <v>10</v>
      </c>
      <c r="D20" s="75">
        <v>0</v>
      </c>
      <c r="E20" s="50">
        <f>C20-D20</f>
        <v>10</v>
      </c>
    </row>
    <row r="21" spans="1:9" s="45" customFormat="1" ht="23.25" customHeight="1">
      <c r="A21" s="10" t="s">
        <v>29</v>
      </c>
      <c r="B21" s="10"/>
      <c r="C21" s="64">
        <f>SUM(C17:C20)</f>
        <v>43</v>
      </c>
      <c r="D21" s="77">
        <f>SUM(D17:D20)</f>
        <v>3</v>
      </c>
      <c r="E21" s="52">
        <f>SUM(E17:E20)</f>
        <v>40</v>
      </c>
      <c r="G21" s="39">
        <f>SUM(C17:C20)</f>
        <v>43</v>
      </c>
      <c r="H21" s="39">
        <f>SUM(D17:D20)</f>
        <v>3</v>
      </c>
      <c r="I21" s="39">
        <f>SUM(E17:E20)</f>
        <v>40</v>
      </c>
    </row>
    <row r="22" spans="1:5" s="45" customFormat="1" ht="23.25" customHeight="1">
      <c r="A22" s="14">
        <v>17</v>
      </c>
      <c r="B22" s="4" t="s">
        <v>3</v>
      </c>
      <c r="C22" s="59">
        <v>8</v>
      </c>
      <c r="D22" s="75">
        <v>0</v>
      </c>
      <c r="E22" s="48">
        <f>C22-D22</f>
        <v>8</v>
      </c>
    </row>
    <row r="23" spans="1:5" s="45" customFormat="1" ht="23.25" customHeight="1">
      <c r="A23" s="15">
        <v>18</v>
      </c>
      <c r="B23" s="6" t="s">
        <v>4</v>
      </c>
      <c r="C23" s="60">
        <v>11</v>
      </c>
      <c r="D23" s="75">
        <v>0</v>
      </c>
      <c r="E23" s="49">
        <f>C23-D23</f>
        <v>11</v>
      </c>
    </row>
    <row r="24" spans="1:5" s="45" customFormat="1" ht="23.25" customHeight="1">
      <c r="A24" s="15">
        <v>19</v>
      </c>
      <c r="B24" s="6" t="s">
        <v>33</v>
      </c>
      <c r="C24" s="60">
        <v>11</v>
      </c>
      <c r="D24" s="75">
        <v>0</v>
      </c>
      <c r="E24" s="49">
        <f>C24-D24</f>
        <v>11</v>
      </c>
    </row>
    <row r="25" spans="1:5" s="45" customFormat="1" ht="23.25" customHeight="1">
      <c r="A25" s="16">
        <v>20</v>
      </c>
      <c r="B25" s="17" t="s">
        <v>19</v>
      </c>
      <c r="C25" s="65">
        <v>10</v>
      </c>
      <c r="D25" s="78">
        <v>0</v>
      </c>
      <c r="E25" s="49">
        <f>C25-D25</f>
        <v>10</v>
      </c>
    </row>
    <row r="26" spans="1:9" s="45" customFormat="1" ht="23.25" customHeight="1">
      <c r="A26" s="10" t="s">
        <v>30</v>
      </c>
      <c r="B26" s="10"/>
      <c r="C26" s="64">
        <f>SUM(C22:C25)</f>
        <v>40</v>
      </c>
      <c r="D26" s="77">
        <f>SUM(D22:D25)</f>
        <v>0</v>
      </c>
      <c r="E26" s="52">
        <f>SUM(E22:E25)</f>
        <v>40</v>
      </c>
      <c r="G26" s="39">
        <f>SUM(C22:C25)</f>
        <v>40</v>
      </c>
      <c r="H26" s="39">
        <f>SUM(D22:D25)</f>
        <v>0</v>
      </c>
      <c r="I26" s="39">
        <f>SUM(E22:E25)</f>
        <v>40</v>
      </c>
    </row>
    <row r="27" spans="1:5" s="45" customFormat="1" ht="23.25" customHeight="1">
      <c r="A27" s="28">
        <v>21</v>
      </c>
      <c r="B27" s="20" t="s">
        <v>53</v>
      </c>
      <c r="C27" s="59">
        <v>7</v>
      </c>
      <c r="D27" s="75">
        <v>0</v>
      </c>
      <c r="E27" s="48">
        <f>C27-D27</f>
        <v>7</v>
      </c>
    </row>
    <row r="28" spans="1:5" s="45" customFormat="1" ht="23.25" customHeight="1">
      <c r="A28" s="15">
        <v>22</v>
      </c>
      <c r="B28" s="20" t="s">
        <v>20</v>
      </c>
      <c r="C28" s="60">
        <v>10</v>
      </c>
      <c r="D28" s="75">
        <v>0</v>
      </c>
      <c r="E28" s="49">
        <f>C28-D28</f>
        <v>10</v>
      </c>
    </row>
    <row r="29" spans="1:5" s="45" customFormat="1" ht="23.25" customHeight="1">
      <c r="A29" s="15">
        <v>23</v>
      </c>
      <c r="B29" s="20" t="s">
        <v>21</v>
      </c>
      <c r="C29" s="60">
        <v>7</v>
      </c>
      <c r="D29" s="75">
        <v>0</v>
      </c>
      <c r="E29" s="49">
        <f>C29-D29</f>
        <v>7</v>
      </c>
    </row>
    <row r="30" spans="1:5" s="45" customFormat="1" ht="23.25" customHeight="1">
      <c r="A30" s="15">
        <v>24</v>
      </c>
      <c r="B30" s="20" t="s">
        <v>22</v>
      </c>
      <c r="C30" s="61">
        <v>10</v>
      </c>
      <c r="D30" s="76">
        <v>1</v>
      </c>
      <c r="E30" s="49">
        <f>C30-D30</f>
        <v>9</v>
      </c>
    </row>
    <row r="31" spans="1:5" s="45" customFormat="1" ht="23.25" customHeight="1">
      <c r="A31" s="15">
        <v>25</v>
      </c>
      <c r="B31" s="20" t="s">
        <v>5</v>
      </c>
      <c r="C31" s="60">
        <v>9</v>
      </c>
      <c r="D31" s="79">
        <v>0</v>
      </c>
      <c r="E31" s="49">
        <f>C31-D31</f>
        <v>9</v>
      </c>
    </row>
    <row r="32" spans="1:5" s="45" customFormat="1" ht="23.25" customHeight="1">
      <c r="A32" s="15">
        <v>26</v>
      </c>
      <c r="B32" s="20" t="s">
        <v>6</v>
      </c>
      <c r="C32" s="60">
        <v>19</v>
      </c>
      <c r="D32" s="79">
        <v>0</v>
      </c>
      <c r="E32" s="49">
        <f aca="true" t="shared" si="1" ref="E32:E42">C32-D32</f>
        <v>19</v>
      </c>
    </row>
    <row r="33" spans="1:5" s="45" customFormat="1" ht="23.25" customHeight="1">
      <c r="A33" s="15">
        <v>27</v>
      </c>
      <c r="B33" s="20" t="s">
        <v>7</v>
      </c>
      <c r="C33" s="60">
        <v>5</v>
      </c>
      <c r="D33" s="79">
        <v>0</v>
      </c>
      <c r="E33" s="49">
        <f t="shared" si="1"/>
        <v>5</v>
      </c>
    </row>
    <row r="34" spans="1:5" s="45" customFormat="1" ht="23.25" customHeight="1">
      <c r="A34" s="15">
        <v>28</v>
      </c>
      <c r="B34" s="20" t="s">
        <v>23</v>
      </c>
      <c r="C34" s="61">
        <v>10</v>
      </c>
      <c r="D34" s="76">
        <v>0</v>
      </c>
      <c r="E34" s="49">
        <f t="shared" si="1"/>
        <v>10</v>
      </c>
    </row>
    <row r="35" spans="1:5" s="45" customFormat="1" ht="23.25" customHeight="1">
      <c r="A35" s="15">
        <v>29</v>
      </c>
      <c r="B35" s="20" t="s">
        <v>8</v>
      </c>
      <c r="C35" s="60">
        <v>8</v>
      </c>
      <c r="D35" s="79">
        <v>0</v>
      </c>
      <c r="E35" s="49">
        <f t="shared" si="1"/>
        <v>8</v>
      </c>
    </row>
    <row r="36" spans="1:5" s="45" customFormat="1" ht="23.25" customHeight="1">
      <c r="A36" s="15">
        <v>30</v>
      </c>
      <c r="B36" s="20" t="s">
        <v>9</v>
      </c>
      <c r="C36" s="60">
        <v>12</v>
      </c>
      <c r="D36" s="79">
        <v>1</v>
      </c>
      <c r="E36" s="49">
        <f t="shared" si="1"/>
        <v>11</v>
      </c>
    </row>
    <row r="37" spans="1:5" s="45" customFormat="1" ht="23.25" customHeight="1">
      <c r="A37" s="15">
        <v>31</v>
      </c>
      <c r="B37" s="20" t="s">
        <v>10</v>
      </c>
      <c r="C37" s="60">
        <v>12</v>
      </c>
      <c r="D37" s="79">
        <v>0</v>
      </c>
      <c r="E37" s="49">
        <f t="shared" si="1"/>
        <v>12</v>
      </c>
    </row>
    <row r="38" spans="1:5" s="45" customFormat="1" ht="23.25" customHeight="1">
      <c r="A38" s="15">
        <v>32</v>
      </c>
      <c r="B38" s="20" t="s">
        <v>24</v>
      </c>
      <c r="C38" s="61">
        <v>10</v>
      </c>
      <c r="D38" s="76">
        <v>0</v>
      </c>
      <c r="E38" s="49">
        <f t="shared" si="1"/>
        <v>10</v>
      </c>
    </row>
    <row r="39" spans="1:5" s="45" customFormat="1" ht="23.25" customHeight="1">
      <c r="A39" s="15">
        <v>33</v>
      </c>
      <c r="B39" s="20" t="s">
        <v>11</v>
      </c>
      <c r="C39" s="66">
        <v>10</v>
      </c>
      <c r="D39" s="75">
        <v>0</v>
      </c>
      <c r="E39" s="48">
        <f t="shared" si="1"/>
        <v>10</v>
      </c>
    </row>
    <row r="40" spans="1:5" s="43" customFormat="1" ht="23.25" customHeight="1">
      <c r="A40" s="15">
        <v>34</v>
      </c>
      <c r="B40" s="20" t="s">
        <v>25</v>
      </c>
      <c r="C40" s="60">
        <v>7</v>
      </c>
      <c r="D40" s="75">
        <v>0</v>
      </c>
      <c r="E40" s="49">
        <f t="shared" si="1"/>
        <v>7</v>
      </c>
    </row>
    <row r="41" spans="1:5" s="43" customFormat="1" ht="23.25" customHeight="1">
      <c r="A41" s="15">
        <v>35</v>
      </c>
      <c r="B41" s="20" t="s">
        <v>70</v>
      </c>
      <c r="C41" s="60">
        <v>3</v>
      </c>
      <c r="D41" s="75">
        <v>0</v>
      </c>
      <c r="E41" s="49">
        <f t="shared" si="1"/>
        <v>3</v>
      </c>
    </row>
    <row r="42" spans="1:5" s="43" customFormat="1" ht="23.25" customHeight="1">
      <c r="A42" s="15">
        <v>36</v>
      </c>
      <c r="B42" s="20" t="s">
        <v>12</v>
      </c>
      <c r="C42" s="60">
        <v>8</v>
      </c>
      <c r="D42" s="75">
        <v>1</v>
      </c>
      <c r="E42" s="49">
        <f t="shared" si="1"/>
        <v>7</v>
      </c>
    </row>
    <row r="43" spans="1:9" s="45" customFormat="1" ht="23.25" customHeight="1">
      <c r="A43" s="10" t="s">
        <v>31</v>
      </c>
      <c r="B43" s="10"/>
      <c r="C43" s="64">
        <f>SUM(C27:C42)</f>
        <v>147</v>
      </c>
      <c r="D43" s="77">
        <f>SUM(D27:D42)</f>
        <v>3</v>
      </c>
      <c r="E43" s="52">
        <f>SUM(E27:E42)</f>
        <v>144</v>
      </c>
      <c r="G43" s="39">
        <f>SUM(C27:C42)</f>
        <v>147</v>
      </c>
      <c r="H43" s="39">
        <f>SUM(D27:D42)</f>
        <v>3</v>
      </c>
      <c r="I43" s="39">
        <f>SUM(E27:E42)</f>
        <v>144</v>
      </c>
    </row>
    <row r="44" spans="1:9" s="45" customFormat="1" ht="23.25" customHeight="1">
      <c r="A44" s="29"/>
      <c r="B44" s="30" t="s">
        <v>56</v>
      </c>
      <c r="C44" s="67">
        <f>SUM(C45:C54)</f>
        <v>25.5</v>
      </c>
      <c r="D44" s="67">
        <f>SUM(D45:D54)</f>
        <v>3</v>
      </c>
      <c r="E44" s="86">
        <f>SUM(E45:E54)</f>
        <v>22.5</v>
      </c>
      <c r="G44" s="39">
        <f>SUM(C45:C54)</f>
        <v>25.5</v>
      </c>
      <c r="H44" s="39">
        <f>SUM(D45:D54)</f>
        <v>3</v>
      </c>
      <c r="I44" s="39">
        <f>SUM(E45:E54)</f>
        <v>22.5</v>
      </c>
    </row>
    <row r="45" spans="1:5" s="45" customFormat="1" ht="23.25" customHeight="1">
      <c r="A45" s="12">
        <v>37</v>
      </c>
      <c r="B45" s="20" t="s">
        <v>57</v>
      </c>
      <c r="C45" s="60">
        <v>2</v>
      </c>
      <c r="D45" s="75">
        <v>0</v>
      </c>
      <c r="E45" s="49">
        <f>C45-D45</f>
        <v>2</v>
      </c>
    </row>
    <row r="46" spans="1:5" s="45" customFormat="1" ht="23.25" customHeight="1">
      <c r="A46" s="12">
        <v>38</v>
      </c>
      <c r="B46" s="20" t="s">
        <v>62</v>
      </c>
      <c r="C46" s="66">
        <v>1</v>
      </c>
      <c r="D46" s="75">
        <v>1</v>
      </c>
      <c r="E46" s="48">
        <f aca="true" t="shared" si="2" ref="E46:E57">C46-D46</f>
        <v>0</v>
      </c>
    </row>
    <row r="47" spans="1:5" s="45" customFormat="1" ht="23.25" customHeight="1">
      <c r="A47" s="12">
        <v>39</v>
      </c>
      <c r="B47" s="20" t="s">
        <v>54</v>
      </c>
      <c r="C47" s="60">
        <v>2</v>
      </c>
      <c r="D47" s="75">
        <v>0</v>
      </c>
      <c r="E47" s="49">
        <f t="shared" si="2"/>
        <v>2</v>
      </c>
    </row>
    <row r="48" spans="1:5" s="45" customFormat="1" ht="23.25" customHeight="1">
      <c r="A48" s="12">
        <v>40</v>
      </c>
      <c r="B48" s="20" t="s">
        <v>71</v>
      </c>
      <c r="C48" s="49">
        <v>1</v>
      </c>
      <c r="D48" s="75">
        <v>0</v>
      </c>
      <c r="E48" s="48">
        <f>C48-D48</f>
        <v>1</v>
      </c>
    </row>
    <row r="49" spans="1:5" s="45" customFormat="1" ht="23.25" customHeight="1">
      <c r="A49" s="12">
        <v>41</v>
      </c>
      <c r="B49" s="20" t="s">
        <v>55</v>
      </c>
      <c r="C49" s="49">
        <v>6</v>
      </c>
      <c r="D49" s="75">
        <v>0</v>
      </c>
      <c r="E49" s="48">
        <f t="shared" si="2"/>
        <v>6</v>
      </c>
    </row>
    <row r="50" spans="1:5" s="45" customFormat="1" ht="23.25" customHeight="1">
      <c r="A50" s="12">
        <v>42</v>
      </c>
      <c r="B50" s="20" t="s">
        <v>72</v>
      </c>
      <c r="C50" s="66">
        <v>0.5</v>
      </c>
      <c r="D50" s="75">
        <v>0</v>
      </c>
      <c r="E50" s="48">
        <f t="shared" si="2"/>
        <v>0.5</v>
      </c>
    </row>
    <row r="51" spans="1:5" s="45" customFormat="1" ht="23.25" customHeight="1">
      <c r="A51" s="12">
        <v>43</v>
      </c>
      <c r="B51" s="20" t="s">
        <v>58</v>
      </c>
      <c r="C51" s="60">
        <v>4</v>
      </c>
      <c r="D51" s="75">
        <v>0</v>
      </c>
      <c r="E51" s="49">
        <f t="shared" si="2"/>
        <v>4</v>
      </c>
    </row>
    <row r="52" spans="1:5" s="45" customFormat="1" ht="23.25" customHeight="1">
      <c r="A52" s="12">
        <v>44</v>
      </c>
      <c r="B52" s="20" t="s">
        <v>60</v>
      </c>
      <c r="C52" s="66">
        <v>1</v>
      </c>
      <c r="D52" s="75">
        <v>0</v>
      </c>
      <c r="E52" s="48">
        <f t="shared" si="2"/>
        <v>1</v>
      </c>
    </row>
    <row r="53" spans="1:5" s="45" customFormat="1" ht="23.25" customHeight="1">
      <c r="A53" s="12">
        <v>45</v>
      </c>
      <c r="B53" s="20" t="s">
        <v>63</v>
      </c>
      <c r="C53" s="60">
        <v>4</v>
      </c>
      <c r="D53" s="75">
        <v>1</v>
      </c>
      <c r="E53" s="49">
        <f t="shared" si="2"/>
        <v>3</v>
      </c>
    </row>
    <row r="54" spans="1:5" s="45" customFormat="1" ht="23.25" customHeight="1">
      <c r="A54" s="12">
        <v>46</v>
      </c>
      <c r="B54" s="20" t="s">
        <v>59</v>
      </c>
      <c r="C54" s="66">
        <v>4</v>
      </c>
      <c r="D54" s="75">
        <v>1</v>
      </c>
      <c r="E54" s="48">
        <f t="shared" si="2"/>
        <v>3</v>
      </c>
    </row>
    <row r="55" spans="1:5" s="45" customFormat="1" ht="23.25" customHeight="1">
      <c r="A55" s="21"/>
      <c r="B55" s="31" t="s">
        <v>61</v>
      </c>
      <c r="C55" s="67">
        <f>SUM(C56:C57)</f>
        <v>14</v>
      </c>
      <c r="D55" s="67">
        <f>SUM(D56:D57)</f>
        <v>1</v>
      </c>
      <c r="E55" s="85">
        <f>SUM(E56:E57)</f>
        <v>13</v>
      </c>
    </row>
    <row r="56" spans="1:5" s="45" customFormat="1" ht="23.25" customHeight="1">
      <c r="A56" s="18">
        <v>47</v>
      </c>
      <c r="B56" s="19" t="s">
        <v>26</v>
      </c>
      <c r="C56" s="66">
        <v>5</v>
      </c>
      <c r="D56" s="75">
        <v>0</v>
      </c>
      <c r="E56" s="48">
        <f t="shared" si="2"/>
        <v>5</v>
      </c>
    </row>
    <row r="57" spans="1:5" s="45" customFormat="1" ht="23.25" customHeight="1">
      <c r="A57" s="32">
        <v>48</v>
      </c>
      <c r="B57" s="20" t="s">
        <v>27</v>
      </c>
      <c r="C57" s="60">
        <v>9</v>
      </c>
      <c r="D57" s="75">
        <v>1</v>
      </c>
      <c r="E57" s="49">
        <f t="shared" si="2"/>
        <v>8</v>
      </c>
    </row>
    <row r="58" spans="1:9" s="45" customFormat="1" ht="23.25" customHeight="1">
      <c r="A58" s="10" t="s">
        <v>34</v>
      </c>
      <c r="B58" s="10"/>
      <c r="C58" s="64">
        <f>SUM(C44,C55)</f>
        <v>39.5</v>
      </c>
      <c r="D58" s="64">
        <f>SUM(D44,D55)</f>
        <v>4</v>
      </c>
      <c r="E58" s="53">
        <f>SUM(E44,E55)</f>
        <v>35.5</v>
      </c>
      <c r="G58" s="39">
        <f>SUM(C45:C54,C56:C57)</f>
        <v>39.5</v>
      </c>
      <c r="H58" s="39">
        <f>SUM(D45:D54,D56:D57)</f>
        <v>4</v>
      </c>
      <c r="I58" s="39">
        <f>SUM(E45:E54,E56:E57)</f>
        <v>35.5</v>
      </c>
    </row>
    <row r="59" spans="1:5" s="45" customFormat="1" ht="23.25" customHeight="1">
      <c r="A59" s="18">
        <v>49</v>
      </c>
      <c r="B59" s="20" t="s">
        <v>42</v>
      </c>
      <c r="C59" s="66">
        <v>3</v>
      </c>
      <c r="D59" s="75">
        <v>0</v>
      </c>
      <c r="E59" s="48">
        <f aca="true" t="shared" si="3" ref="E59:E64">C59-D59</f>
        <v>3</v>
      </c>
    </row>
    <row r="60" spans="1:5" s="45" customFormat="1" ht="23.25" customHeight="1">
      <c r="A60" s="12">
        <v>50</v>
      </c>
      <c r="B60" s="20" t="s">
        <v>43</v>
      </c>
      <c r="C60" s="60">
        <v>6</v>
      </c>
      <c r="D60" s="75">
        <v>0</v>
      </c>
      <c r="E60" s="49">
        <f t="shared" si="3"/>
        <v>6</v>
      </c>
    </row>
    <row r="61" spans="1:5" s="45" customFormat="1" ht="23.25" customHeight="1">
      <c r="A61" s="18">
        <v>51</v>
      </c>
      <c r="B61" s="20" t="s">
        <v>44</v>
      </c>
      <c r="C61" s="66">
        <v>3</v>
      </c>
      <c r="D61" s="75">
        <v>0</v>
      </c>
      <c r="E61" s="48">
        <f t="shared" si="3"/>
        <v>3</v>
      </c>
    </row>
    <row r="62" spans="1:5" s="45" customFormat="1" ht="23.25" customHeight="1">
      <c r="A62" s="12">
        <v>52</v>
      </c>
      <c r="B62" s="20" t="s">
        <v>45</v>
      </c>
      <c r="C62" s="60">
        <v>5</v>
      </c>
      <c r="D62" s="75">
        <v>2</v>
      </c>
      <c r="E62" s="49">
        <f t="shared" si="3"/>
        <v>3</v>
      </c>
    </row>
    <row r="63" spans="1:5" s="45" customFormat="1" ht="23.25" customHeight="1">
      <c r="A63" s="18">
        <v>53</v>
      </c>
      <c r="B63" s="20" t="s">
        <v>46</v>
      </c>
      <c r="C63" s="66">
        <v>4</v>
      </c>
      <c r="D63" s="75">
        <v>0</v>
      </c>
      <c r="E63" s="48">
        <f t="shared" si="3"/>
        <v>4</v>
      </c>
    </row>
    <row r="64" spans="1:5" s="45" customFormat="1" ht="23.25" customHeight="1">
      <c r="A64" s="12">
        <v>54</v>
      </c>
      <c r="B64" s="20" t="s">
        <v>47</v>
      </c>
      <c r="C64" s="60">
        <v>4</v>
      </c>
      <c r="D64" s="75">
        <v>0</v>
      </c>
      <c r="E64" s="49">
        <f t="shared" si="3"/>
        <v>4</v>
      </c>
    </row>
    <row r="65" spans="1:9" s="45" customFormat="1" ht="23.25" customHeight="1">
      <c r="A65" s="10" t="s">
        <v>40</v>
      </c>
      <c r="B65" s="10"/>
      <c r="C65" s="64">
        <f>SUM(C59:C64)</f>
        <v>25</v>
      </c>
      <c r="D65" s="77">
        <f>SUM(D59:D64)</f>
        <v>2</v>
      </c>
      <c r="E65" s="52">
        <f>SUM(E59:E64)</f>
        <v>23</v>
      </c>
      <c r="G65" s="39">
        <f>SUM(C59:C64)</f>
        <v>25</v>
      </c>
      <c r="H65" s="39">
        <f>SUM(D59:D64)</f>
        <v>2</v>
      </c>
      <c r="I65" s="39">
        <f>SUM(E59:E64)</f>
        <v>23</v>
      </c>
    </row>
    <row r="66" spans="1:9" s="45" customFormat="1" ht="23.25" customHeight="1">
      <c r="A66" s="10" t="s">
        <v>13</v>
      </c>
      <c r="B66" s="10"/>
      <c r="C66" s="64">
        <f>SUM(C65,C58,C43,C26,C21,C16)</f>
        <v>374.5</v>
      </c>
      <c r="D66" s="80">
        <f>SUM(D65,D58,D43,D26,D21,D16)</f>
        <v>13</v>
      </c>
      <c r="E66" s="53">
        <f>SUM(E65,E58,E43,E26,E21,E16)</f>
        <v>361.5</v>
      </c>
      <c r="G66" s="39">
        <f>SUM(G16,G21,G26,G43,G58,G65)</f>
        <v>374.5</v>
      </c>
      <c r="H66" s="39">
        <f>SUM(H16,H21,H26,H43,H58,H65)</f>
        <v>13</v>
      </c>
      <c r="I66" s="39">
        <f>SUM(I16,I21,I26,I43,I58,I65)</f>
        <v>361.5</v>
      </c>
    </row>
    <row r="67" spans="1:5" s="45" customFormat="1" ht="23.25" customHeight="1">
      <c r="A67" s="33" t="s">
        <v>66</v>
      </c>
      <c r="B67" s="34"/>
      <c r="C67" s="68"/>
      <c r="D67" s="81"/>
      <c r="E67" s="54"/>
    </row>
    <row r="68" spans="1:5" s="35" customFormat="1" ht="21.75">
      <c r="A68" s="36"/>
      <c r="B68" s="37" t="s">
        <v>65</v>
      </c>
      <c r="C68" s="69"/>
      <c r="D68" s="82"/>
      <c r="E68" s="55"/>
    </row>
    <row r="69" spans="1:5" s="35" customFormat="1" ht="21.75">
      <c r="A69" s="36"/>
      <c r="B69" s="37"/>
      <c r="C69" s="69"/>
      <c r="D69" s="82"/>
      <c r="E69" s="55"/>
    </row>
    <row r="70" spans="1:8" s="35" customFormat="1" ht="24">
      <c r="A70" s="22" t="s">
        <v>67</v>
      </c>
      <c r="B70" s="23"/>
      <c r="C70" s="70"/>
      <c r="D70" s="83"/>
      <c r="E70" s="56" t="s">
        <v>69</v>
      </c>
      <c r="F70" s="24"/>
      <c r="G70" s="24"/>
      <c r="H70" s="24"/>
    </row>
    <row r="71" spans="1:6" ht="21" customHeight="1">
      <c r="A71" s="35"/>
      <c r="B71" s="38"/>
      <c r="C71" s="57"/>
      <c r="D71" s="84"/>
      <c r="E71" s="57"/>
      <c r="F71" s="35"/>
    </row>
    <row r="72" spans="1:6" ht="21" customHeight="1">
      <c r="A72" s="35"/>
      <c r="B72" s="38"/>
      <c r="C72" s="71"/>
      <c r="E72" s="57"/>
      <c r="F72" s="35"/>
    </row>
    <row r="73" ht="21" customHeight="1">
      <c r="F73" s="35"/>
    </row>
  </sheetData>
  <sheetProtection/>
  <printOptions horizontalCentered="1"/>
  <pageMargins left="0.7874015748031497" right="0.9448818897637796" top="0.5905511811023623" bottom="0.3937007874015748" header="0.3937007874015748" footer="0.1968503937007874"/>
  <pageSetup firstPageNumber="34" useFirstPageNumber="1" horizontalDpi="600" verticalDpi="600" orientation="portrait" paperSize="9" scale="78" r:id="rId2"/>
  <headerFooter alignWithMargins="0">
    <oddHeader>&amp;R&amp;"TH SarabunPSK,Bold"&amp;15สกจ. 7 - จน.อาจารย์เทียบเท่า (ปีการศึกษา)</oddHeader>
    <oddFooter>&amp;L&amp;7&amp;K00+000&amp;Z&amp;F\&amp;A</oddFooter>
  </headerFooter>
  <rowBreaks count="1" manualBreakCount="1">
    <brk id="4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</dc:creator>
  <cp:keywords/>
  <dc:description/>
  <cp:lastModifiedBy>admin</cp:lastModifiedBy>
  <cp:lastPrinted>2015-07-14T12:04:03Z</cp:lastPrinted>
  <dcterms:created xsi:type="dcterms:W3CDTF">2004-08-19T09:25:45Z</dcterms:created>
  <dcterms:modified xsi:type="dcterms:W3CDTF">2015-08-06T06:57:44Z</dcterms:modified>
  <cp:category/>
  <cp:version/>
  <cp:contentType/>
  <cp:contentStatus/>
</cp:coreProperties>
</file>