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80" windowHeight="13065" activeTab="0"/>
  </bookViews>
  <sheets>
    <sheet name="2.11-2" sheetId="1" r:id="rId1"/>
  </sheets>
  <definedNames>
    <definedName name="_xlnm.Print_Area" localSheetId="0">'2.11-2'!$A$1:$J$60</definedName>
  </definedNames>
  <calcPr fullCalcOnLoad="1"/>
</workbook>
</file>

<file path=xl/sharedStrings.xml><?xml version="1.0" encoding="utf-8"?>
<sst xmlns="http://schemas.openxmlformats.org/spreadsheetml/2006/main" count="69" uniqueCount="65">
  <si>
    <t>ลำดับที่</t>
  </si>
  <si>
    <t>จำนวน (คน)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</si>
  <si>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</si>
  <si>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</si>
  <si>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</si>
  <si>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</si>
  <si>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</si>
  <si>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</si>
  <si>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</si>
  <si>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</si>
  <si>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</si>
  <si>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</si>
  <si>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</si>
  <si>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</si>
  <si>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</si>
  <si>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</si>
  <si>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</si>
  <si>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</si>
  <si>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</si>
  <si>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ภาพรวมมหาวิทยาลัย</t>
  </si>
  <si>
    <t>ระดับปริญญาโท</t>
  </si>
  <si>
    <t>ระดับปริญญาเอก</t>
  </si>
  <si>
    <t>เทคโนโลยีเลเซอร์และโฟตอนนิกส์</t>
  </si>
  <si>
    <t>รวมสำนักวิชาวิทยาศาสตร์</t>
  </si>
  <si>
    <t>เทคโนโลยีชีวภาพ</t>
  </si>
  <si>
    <t xml:space="preserve">เทคโนโลยีอาหาร </t>
  </si>
  <si>
    <t>GPAX เฉลี่ย</t>
  </si>
  <si>
    <t>เฉลี่ยทั้ง 2 ระดับ</t>
  </si>
  <si>
    <t>เทคโนโลยีการจัดการ</t>
  </si>
  <si>
    <t>คะแนนอิงเกณฑ์การประเมิน</t>
  </si>
  <si>
    <t>สาขาวิชา/หลักสูตร/สำนักวิชา</t>
  </si>
  <si>
    <t>เทคโนโลยีสารสนเทศ</t>
  </si>
  <si>
    <t>วิศวกรรมโลหการ</t>
  </si>
  <si>
    <t>ภาษาต่างประเทศ</t>
  </si>
  <si>
    <t>วิศวกรรมการผลิต</t>
  </si>
  <si>
    <t>รวมสำนักวิชาแพทยศาสตร์</t>
  </si>
  <si>
    <t>เคมี</t>
  </si>
  <si>
    <t>ฟิสิกส์</t>
  </si>
  <si>
    <t>จุลชีววิทยา</t>
  </si>
  <si>
    <t>ชีวเคมี</t>
  </si>
  <si>
    <t>วิศวกรรมเกษตรและอาหาร</t>
  </si>
  <si>
    <t>สหกิจศึกษา</t>
  </si>
  <si>
    <t>วิศวกรรมอิเล็กทรอนิกส์และโฟตอนนิกส์</t>
  </si>
  <si>
    <t>คณิตศาสตร์</t>
  </si>
  <si>
    <t xml:space="preserve"> - คณิตศาสตร์</t>
  </si>
  <si>
    <t xml:space="preserve"> - คณิตศาสตร์ประยุกต์</t>
  </si>
  <si>
    <t xml:space="preserve"> - ฟิสิกส์</t>
  </si>
  <si>
    <t xml:space="preserve"> - ฟิสิกส์ประยุกต์</t>
  </si>
  <si>
    <t>ชีววิทยา</t>
  </si>
  <si>
    <t xml:space="preserve"> - ชีววิทยาสิ่งแวดล้อม</t>
  </si>
  <si>
    <t xml:space="preserve"> - ชีวเวชศาสตร์</t>
  </si>
  <si>
    <t>การรับรู้ระยะไกล</t>
  </si>
  <si>
    <t xml:space="preserve"> - ภูมิสารสนเทศ</t>
  </si>
  <si>
    <t xml:space="preserve"> - เทคโนโลยีเลเซอร์</t>
  </si>
  <si>
    <t xml:space="preserve"> - วิศวกรรมเครื่องกล</t>
  </si>
  <si>
    <t xml:space="preserve"> - วิศวกรรมการจัดการพลังงาน</t>
  </si>
  <si>
    <t xml:space="preserve"> - วิศวกรรมเทคคาทรอนิกส์</t>
  </si>
  <si>
    <t xml:space="preserve"> - วิศวกรรมโยธา</t>
  </si>
  <si>
    <t xml:space="preserve"> - การบริหารงานก่อสร้างและสาธารณูปโภค</t>
  </si>
  <si>
    <t xml:space="preserve">  อนามัยสิ่งแวดล้อม</t>
  </si>
  <si>
    <t xml:space="preserve"> - มลพิษสิ่งแวดล้อมละความปลอดภัย</t>
  </si>
  <si>
    <t>ข้อมูล ณ วันที่ 17 กรกฎาคม 2558</t>
  </si>
  <si>
    <t xml:space="preserve">              ข. ระดับบัณฑิตศึกษา</t>
  </si>
  <si>
    <r>
      <t>แหล่งที่มา  :</t>
    </r>
    <r>
      <rPr>
        <sz val="14"/>
        <color indexed="8"/>
        <rFont val="TH SarabunPSK"/>
        <family val="2"/>
      </rPr>
      <t xml:space="preserve">  ฝ่ายประมวลผลและข้อมูลบัณฑิต ศูนย์บริการการศึกษา</t>
    </r>
  </si>
  <si>
    <r>
      <t>ตารางที่ B-1.9-2</t>
    </r>
    <r>
      <rPr>
        <b/>
        <sz val="15"/>
        <color indexed="8"/>
        <rFont val="TH SarabunPSK"/>
        <family val="2"/>
      </rPr>
      <t xml:space="preserve">  :  คะแนนเฉลี่ยสะสมต่อปีของนักศึกษา เมื่อสิ้นภาคการศึกษาที่ 3 ปีการศึกษา 2556 (ก.ค. 57 - มิ.ย. 58)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</si>
</sst>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0.00;[Red]0.00"/>
    <numFmt numFmtId="183" formatCode="0;;\-"/>
    <numFmt numFmtId="184" formatCode="0;[Red]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;;\-"/>
    <numFmt numFmtId="191" formatCode="d\ ดดดด\ bbbb"/>
    <numFmt numFmtId="192" formatCode="#,##0;;\-"/>
    <numFmt numFmtId="193" formatCode="#,##0_ ;\-#,##0\ 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0.0"/>
    <numFmt numFmtId="210" formatCode="#;;\-"/>
  </numFmts>
  <fonts count="59">
    <font>
      <sz val="14"/>
      <name val="BrowalliaUPC"/>
      <family val="0"/>
    </font>
    <font>
      <sz val="14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0"/>
      <color indexed="8"/>
      <name val="MS Sans Serif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Cordia New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u val="double"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Cordia New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u val="single"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</cellStyleXfs>
  <cellXfs count="157">
    <xf numFmtId="0" fontId="0" fillId="0" borderId="0" xfId="0" applyAlignment="1">
      <alignment/>
    </xf>
    <xf numFmtId="0" fontId="49" fillId="0" borderId="10" xfId="59" applyFont="1" applyBorder="1" applyAlignment="1">
      <alignment horizontal="left" vertical="center" indent="1"/>
      <protection/>
    </xf>
    <xf numFmtId="0" fontId="49" fillId="0" borderId="11" xfId="59" applyFont="1" applyBorder="1" applyAlignment="1">
      <alignment horizontal="left" vertical="center" indent="1"/>
      <protection/>
    </xf>
    <xf numFmtId="0" fontId="49" fillId="0" borderId="12" xfId="59" applyFont="1" applyBorder="1" applyAlignment="1">
      <alignment horizontal="left" vertical="center" indent="1"/>
      <protection/>
    </xf>
    <xf numFmtId="0" fontId="49" fillId="0" borderId="10" xfId="59" applyFont="1" applyBorder="1" applyAlignment="1" quotePrefix="1">
      <alignment horizontal="left" vertical="center" indent="1"/>
      <protection/>
    </xf>
    <xf numFmtId="0" fontId="49" fillId="0" borderId="13" xfId="59" applyFont="1" applyBorder="1" applyAlignment="1">
      <alignment horizontal="left" vertical="center" indent="1"/>
      <protection/>
    </xf>
    <xf numFmtId="0" fontId="49" fillId="0" borderId="14" xfId="59" applyFont="1" applyBorder="1" applyAlignment="1" quotePrefix="1">
      <alignment horizontal="left" vertical="center" indent="1"/>
      <protection/>
    </xf>
    <xf numFmtId="0" fontId="49" fillId="0" borderId="13" xfId="59" applyFont="1" applyBorder="1" applyAlignment="1" quotePrefix="1">
      <alignment horizontal="left" vertical="center" indent="1"/>
      <protection/>
    </xf>
    <xf numFmtId="0" fontId="49" fillId="0" borderId="12" xfId="59" applyFont="1" applyBorder="1" applyAlignment="1" quotePrefix="1">
      <alignment horizontal="left" vertical="center" indent="1"/>
      <protection/>
    </xf>
    <xf numFmtId="0" fontId="49" fillId="0" borderId="15" xfId="59" applyFont="1" applyBorder="1" applyAlignment="1">
      <alignment horizontal="left" vertical="center" indent="1"/>
      <protection/>
    </xf>
    <xf numFmtId="0" fontId="49" fillId="0" borderId="16" xfId="59" applyFont="1" applyBorder="1" applyAlignment="1" quotePrefix="1">
      <alignment horizontal="left" vertical="center" indent="1"/>
      <protection/>
    </xf>
    <xf numFmtId="0" fontId="50" fillId="0" borderId="0" xfId="60" applyFont="1" applyBorder="1">
      <alignment/>
      <protection/>
    </xf>
    <xf numFmtId="0" fontId="51" fillId="0" borderId="0" xfId="60" applyFont="1">
      <alignment/>
      <protection/>
    </xf>
    <xf numFmtId="0" fontId="52" fillId="0" borderId="0" xfId="60" applyFont="1">
      <alignment/>
      <protection/>
    </xf>
    <xf numFmtId="2" fontId="49" fillId="0" borderId="0" xfId="60" applyNumberFormat="1" applyFont="1">
      <alignment/>
      <protection/>
    </xf>
    <xf numFmtId="0" fontId="53" fillId="0" borderId="0" xfId="60" applyFont="1">
      <alignment/>
      <protection/>
    </xf>
    <xf numFmtId="0" fontId="52" fillId="0" borderId="0" xfId="60" applyFont="1" applyBorder="1">
      <alignment/>
      <protection/>
    </xf>
    <xf numFmtId="0" fontId="54" fillId="0" borderId="0" xfId="60" applyFont="1">
      <alignment/>
      <protection/>
    </xf>
    <xf numFmtId="2" fontId="55" fillId="0" borderId="0" xfId="60" applyNumberFormat="1" applyFont="1">
      <alignment/>
      <protection/>
    </xf>
    <xf numFmtId="0" fontId="56" fillId="0" borderId="0" xfId="60" applyFont="1">
      <alignment/>
      <protection/>
    </xf>
    <xf numFmtId="0" fontId="55" fillId="0" borderId="17" xfId="60" applyFont="1" applyBorder="1" applyAlignment="1">
      <alignment horizontal="center" vertical="center"/>
      <protection/>
    </xf>
    <xf numFmtId="0" fontId="55" fillId="0" borderId="18" xfId="60" applyFont="1" applyBorder="1" applyAlignment="1">
      <alignment horizontal="center" vertical="center"/>
      <protection/>
    </xf>
    <xf numFmtId="2" fontId="49" fillId="0" borderId="0" xfId="60" applyNumberFormat="1" applyFont="1" applyAlignment="1">
      <alignment vertical="center"/>
      <protection/>
    </xf>
    <xf numFmtId="0" fontId="57" fillId="0" borderId="0" xfId="60" applyFont="1" applyAlignment="1">
      <alignment vertical="center"/>
      <protection/>
    </xf>
    <xf numFmtId="0" fontId="49" fillId="0" borderId="19" xfId="60" applyFont="1" applyBorder="1" applyAlignment="1">
      <alignment horizontal="center" vertical="center"/>
      <protection/>
    </xf>
    <xf numFmtId="0" fontId="49" fillId="0" borderId="20" xfId="60" applyFont="1" applyBorder="1" applyAlignment="1">
      <alignment horizontal="left" vertical="center" indent="1"/>
      <protection/>
    </xf>
    <xf numFmtId="2" fontId="49" fillId="0" borderId="21" xfId="57" applyNumberFormat="1" applyFont="1" applyFill="1" applyBorder="1" applyAlignment="1">
      <alignment horizontal="center" vertical="center"/>
      <protection/>
    </xf>
    <xf numFmtId="3" fontId="49" fillId="0" borderId="22" xfId="57" applyNumberFormat="1" applyFont="1" applyFill="1" applyBorder="1" applyAlignment="1">
      <alignment horizontal="center" vertical="center"/>
      <protection/>
    </xf>
    <xf numFmtId="0" fontId="49" fillId="0" borderId="23" xfId="60" applyFont="1" applyBorder="1" applyAlignment="1">
      <alignment horizontal="center" vertical="center"/>
      <protection/>
    </xf>
    <xf numFmtId="0" fontId="49" fillId="0" borderId="15" xfId="60" applyFont="1" applyBorder="1" applyAlignment="1">
      <alignment horizontal="left" vertical="center" indent="1"/>
      <protection/>
    </xf>
    <xf numFmtId="2" fontId="49" fillId="0" borderId="13" xfId="57" applyNumberFormat="1" applyFont="1" applyFill="1" applyBorder="1" applyAlignment="1">
      <alignment horizontal="center" vertical="center"/>
      <protection/>
    </xf>
    <xf numFmtId="3" fontId="49" fillId="0" borderId="24" xfId="57" applyNumberFormat="1" applyFont="1" applyFill="1" applyBorder="1" applyAlignment="1">
      <alignment horizontal="center" vertical="center"/>
      <protection/>
    </xf>
    <xf numFmtId="0" fontId="49" fillId="0" borderId="25" xfId="60" applyFont="1" applyBorder="1" applyAlignment="1">
      <alignment horizontal="center" vertical="center"/>
      <protection/>
    </xf>
    <xf numFmtId="49" fontId="49" fillId="0" borderId="26" xfId="60" applyNumberFormat="1" applyFont="1" applyBorder="1" applyAlignment="1">
      <alignment horizontal="left" vertical="center" indent="1"/>
      <protection/>
    </xf>
    <xf numFmtId="210" fontId="49" fillId="0" borderId="14" xfId="57" applyNumberFormat="1" applyFont="1" applyFill="1" applyBorder="1" applyAlignment="1" quotePrefix="1">
      <alignment horizontal="center" vertical="center"/>
      <protection/>
    </xf>
    <xf numFmtId="210" fontId="49" fillId="0" borderId="27" xfId="57" applyNumberFormat="1" applyFont="1" applyFill="1" applyBorder="1" applyAlignment="1" quotePrefix="1">
      <alignment horizontal="center" vertical="center"/>
      <protection/>
    </xf>
    <xf numFmtId="2" fontId="49" fillId="0" borderId="14" xfId="57" applyNumberFormat="1" applyFont="1" applyFill="1" applyBorder="1" applyAlignment="1">
      <alignment horizontal="center" vertical="center"/>
      <protection/>
    </xf>
    <xf numFmtId="3" fontId="49" fillId="0" borderId="27" xfId="57" applyNumberFormat="1" applyFont="1" applyFill="1" applyBorder="1" applyAlignment="1">
      <alignment horizontal="center" vertical="center"/>
      <protection/>
    </xf>
    <xf numFmtId="0" fontId="49" fillId="0" borderId="28" xfId="60" applyFont="1" applyBorder="1" applyAlignment="1">
      <alignment horizontal="center" vertical="center"/>
      <protection/>
    </xf>
    <xf numFmtId="49" fontId="49" fillId="0" borderId="12" xfId="60" applyNumberFormat="1" applyFont="1" applyBorder="1" applyAlignment="1">
      <alignment horizontal="left" vertical="center" indent="1"/>
      <protection/>
    </xf>
    <xf numFmtId="210" fontId="49" fillId="0" borderId="10" xfId="57" applyNumberFormat="1" applyFont="1" applyFill="1" applyBorder="1" applyAlignment="1" quotePrefix="1">
      <alignment horizontal="center" vertical="center"/>
      <protection/>
    </xf>
    <xf numFmtId="210" fontId="49" fillId="0" borderId="29" xfId="57" applyNumberFormat="1" applyFont="1" applyFill="1" applyBorder="1" applyAlignment="1" quotePrefix="1">
      <alignment horizontal="center" vertical="center"/>
      <protection/>
    </xf>
    <xf numFmtId="2" fontId="49" fillId="0" borderId="10" xfId="57" applyNumberFormat="1" applyFont="1" applyFill="1" applyBorder="1" applyAlignment="1">
      <alignment horizontal="center" vertical="center"/>
      <protection/>
    </xf>
    <xf numFmtId="3" fontId="49" fillId="0" borderId="29" xfId="57" applyNumberFormat="1" applyFont="1" applyFill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left" vertical="center" indent="1"/>
      <protection/>
    </xf>
    <xf numFmtId="2" fontId="49" fillId="0" borderId="13" xfId="57" applyNumberFormat="1" applyFont="1" applyFill="1" applyBorder="1" applyAlignment="1" quotePrefix="1">
      <alignment horizontal="center" vertical="center"/>
      <protection/>
    </xf>
    <xf numFmtId="3" fontId="49" fillId="0" borderId="24" xfId="57" applyNumberFormat="1" applyFont="1" applyFill="1" applyBorder="1" applyAlignment="1" quotePrefix="1">
      <alignment horizontal="center" vertical="center"/>
      <protection/>
    </xf>
    <xf numFmtId="0" fontId="49" fillId="0" borderId="27" xfId="57" applyFont="1" applyFill="1" applyBorder="1" applyAlignment="1">
      <alignment horizontal="center" vertical="center"/>
      <protection/>
    </xf>
    <xf numFmtId="0" fontId="49" fillId="0" borderId="12" xfId="60" applyFont="1" applyBorder="1" applyAlignment="1">
      <alignment horizontal="left" vertical="center" indent="1"/>
      <protection/>
    </xf>
    <xf numFmtId="0" fontId="49" fillId="0" borderId="30" xfId="60" applyFont="1" applyBorder="1" applyAlignment="1">
      <alignment horizontal="left" vertical="center" indent="1"/>
      <protection/>
    </xf>
    <xf numFmtId="0" fontId="49" fillId="0" borderId="26" xfId="60" applyFont="1" applyBorder="1" applyAlignment="1">
      <alignment horizontal="left" vertical="center" indent="1"/>
      <protection/>
    </xf>
    <xf numFmtId="0" fontId="49" fillId="0" borderId="0" xfId="60" applyFont="1" applyBorder="1" applyAlignment="1">
      <alignment horizontal="left" vertical="center" indent="1"/>
      <protection/>
    </xf>
    <xf numFmtId="2" fontId="49" fillId="0" borderId="11" xfId="57" applyNumberFormat="1" applyFont="1" applyFill="1" applyBorder="1" applyAlignment="1">
      <alignment horizontal="center" vertical="center"/>
      <protection/>
    </xf>
    <xf numFmtId="3" fontId="49" fillId="0" borderId="31" xfId="57" applyNumberFormat="1" applyFont="1" applyFill="1" applyBorder="1" applyAlignment="1">
      <alignment horizontal="center" vertical="center"/>
      <protection/>
    </xf>
    <xf numFmtId="0" fontId="53" fillId="0" borderId="0" xfId="60" applyFont="1" applyAlignment="1">
      <alignment vertical="center"/>
      <protection/>
    </xf>
    <xf numFmtId="0" fontId="49" fillId="0" borderId="32" xfId="60" applyFont="1" applyBorder="1" applyAlignment="1">
      <alignment horizontal="center" vertical="center"/>
      <protection/>
    </xf>
    <xf numFmtId="0" fontId="49" fillId="0" borderId="29" xfId="57" applyFont="1" applyFill="1" applyBorder="1" applyAlignment="1">
      <alignment horizontal="center" vertical="center"/>
      <protection/>
    </xf>
    <xf numFmtId="0" fontId="53" fillId="0" borderId="33" xfId="60" applyFont="1" applyBorder="1" applyAlignment="1">
      <alignment vertical="center"/>
      <protection/>
    </xf>
    <xf numFmtId="0" fontId="53" fillId="0" borderId="24" xfId="60" applyFont="1" applyBorder="1" applyAlignment="1">
      <alignment vertical="center"/>
      <protection/>
    </xf>
    <xf numFmtId="0" fontId="53" fillId="0" borderId="34" xfId="60" applyFont="1" applyBorder="1" applyAlignment="1">
      <alignment vertical="center"/>
      <protection/>
    </xf>
    <xf numFmtId="2" fontId="49" fillId="0" borderId="35" xfId="57" applyNumberFormat="1" applyFont="1" applyFill="1" applyBorder="1" applyAlignment="1">
      <alignment horizontal="center" vertical="center"/>
      <protection/>
    </xf>
    <xf numFmtId="2" fontId="49" fillId="0" borderId="36" xfId="57" applyNumberFormat="1" applyFont="1" applyFill="1" applyBorder="1" applyAlignment="1">
      <alignment horizontal="center" vertical="center"/>
      <protection/>
    </xf>
    <xf numFmtId="0" fontId="57" fillId="0" borderId="0" xfId="60" applyFont="1" applyAlignment="1">
      <alignment vertical="center" shrinkToFit="1"/>
      <protection/>
    </xf>
    <xf numFmtId="0" fontId="57" fillId="0" borderId="33" xfId="60" applyFont="1" applyBorder="1" applyAlignment="1">
      <alignment vertical="center" shrinkToFit="1"/>
      <protection/>
    </xf>
    <xf numFmtId="0" fontId="57" fillId="0" borderId="24" xfId="60" applyFont="1" applyBorder="1" applyAlignment="1">
      <alignment vertical="center" shrinkToFit="1"/>
      <protection/>
    </xf>
    <xf numFmtId="0" fontId="57" fillId="0" borderId="34" xfId="60" applyFont="1" applyBorder="1" applyAlignment="1">
      <alignment vertical="center" shrinkToFit="1"/>
      <protection/>
    </xf>
    <xf numFmtId="0" fontId="57" fillId="0" borderId="0" xfId="60" applyFont="1">
      <alignment/>
      <protection/>
    </xf>
    <xf numFmtId="0" fontId="55" fillId="0" borderId="17" xfId="60" applyFont="1" applyFill="1" applyBorder="1" applyAlignment="1">
      <alignment horizontal="left" vertical="center" indent="4"/>
      <protection/>
    </xf>
    <xf numFmtId="0" fontId="55" fillId="0" borderId="37" xfId="60" applyFont="1" applyFill="1" applyBorder="1" applyAlignment="1">
      <alignment horizontal="left" vertical="center" indent="6"/>
      <protection/>
    </xf>
    <xf numFmtId="0" fontId="55" fillId="0" borderId="37" xfId="60" applyFont="1" applyFill="1" applyBorder="1" applyAlignment="1">
      <alignment horizontal="left" indent="6"/>
      <protection/>
    </xf>
    <xf numFmtId="2" fontId="55" fillId="0" borderId="17" xfId="57" applyNumberFormat="1" applyFont="1" applyFill="1" applyBorder="1" applyAlignment="1">
      <alignment horizontal="center" vertical="center"/>
      <protection/>
    </xf>
    <xf numFmtId="3" fontId="55" fillId="0" borderId="18" xfId="57" applyNumberFormat="1" applyFont="1" applyFill="1" applyBorder="1" applyAlignment="1">
      <alignment horizontal="center" vertical="center"/>
      <protection/>
    </xf>
    <xf numFmtId="2" fontId="55" fillId="0" borderId="0" xfId="60" applyNumberFormat="1" applyFont="1" applyAlignment="1">
      <alignment vertical="center"/>
      <protection/>
    </xf>
    <xf numFmtId="0" fontId="49" fillId="0" borderId="38" xfId="60" applyFont="1" applyBorder="1" applyAlignment="1">
      <alignment horizontal="center" vertical="center"/>
      <protection/>
    </xf>
    <xf numFmtId="0" fontId="49" fillId="0" borderId="39" xfId="60" applyFont="1" applyBorder="1" applyAlignment="1">
      <alignment horizontal="left" vertical="center" indent="1"/>
      <protection/>
    </xf>
    <xf numFmtId="2" fontId="49" fillId="0" borderId="40" xfId="57" applyNumberFormat="1" applyFont="1" applyFill="1" applyBorder="1" applyAlignment="1">
      <alignment horizontal="center" vertical="center"/>
      <protection/>
    </xf>
    <xf numFmtId="0" fontId="49" fillId="0" borderId="41" xfId="57" applyFont="1" applyFill="1" applyBorder="1" applyAlignment="1">
      <alignment horizontal="center" vertical="center"/>
      <protection/>
    </xf>
    <xf numFmtId="3" fontId="49" fillId="0" borderId="41" xfId="57" applyNumberFormat="1" applyFont="1" applyFill="1" applyBorder="1" applyAlignment="1">
      <alignment horizontal="center" vertical="center"/>
      <protection/>
    </xf>
    <xf numFmtId="0" fontId="49" fillId="0" borderId="31" xfId="57" applyFont="1" applyFill="1" applyBorder="1" applyAlignment="1">
      <alignment horizontal="center" vertical="center"/>
      <protection/>
    </xf>
    <xf numFmtId="0" fontId="49" fillId="0" borderId="24" xfId="57" applyFont="1" applyFill="1" applyBorder="1" applyAlignment="1">
      <alignment horizontal="center" vertical="center"/>
      <protection/>
    </xf>
    <xf numFmtId="0" fontId="49" fillId="0" borderId="42" xfId="60" applyFont="1" applyBorder="1" applyAlignment="1">
      <alignment horizontal="center" vertical="center"/>
      <protection/>
    </xf>
    <xf numFmtId="0" fontId="49" fillId="0" borderId="43" xfId="60" applyFont="1" applyBorder="1" applyAlignment="1">
      <alignment horizontal="left" vertical="center" indent="1"/>
      <protection/>
    </xf>
    <xf numFmtId="2" fontId="49" fillId="0" borderId="44" xfId="57" applyNumberFormat="1" applyFont="1" applyFill="1" applyBorder="1" applyAlignment="1">
      <alignment horizontal="center" vertical="center"/>
      <protection/>
    </xf>
    <xf numFmtId="3" fontId="49" fillId="0" borderId="45" xfId="57" applyNumberFormat="1" applyFont="1" applyFill="1" applyBorder="1" applyAlignment="1">
      <alignment horizontal="center" vertical="center"/>
      <protection/>
    </xf>
    <xf numFmtId="2" fontId="49" fillId="0" borderId="45" xfId="57" applyNumberFormat="1" applyFont="1" applyFill="1" applyBorder="1" applyAlignment="1">
      <alignment horizontal="center" vertical="center"/>
      <protection/>
    </xf>
    <xf numFmtId="1" fontId="49" fillId="0" borderId="45" xfId="57" applyNumberFormat="1" applyFont="1" applyFill="1" applyBorder="1" applyAlignment="1">
      <alignment horizontal="center" vertical="center"/>
      <protection/>
    </xf>
    <xf numFmtId="0" fontId="55" fillId="0" borderId="18" xfId="57" applyFont="1" applyFill="1" applyBorder="1" applyAlignment="1">
      <alignment horizontal="center" vertical="center"/>
      <protection/>
    </xf>
    <xf numFmtId="0" fontId="49" fillId="0" borderId="46" xfId="60" applyFont="1" applyBorder="1" applyAlignment="1">
      <alignment horizontal="center" vertical="center"/>
      <protection/>
    </xf>
    <xf numFmtId="0" fontId="49" fillId="0" borderId="0" xfId="60" applyFont="1" applyAlignment="1">
      <alignment horizontal="left" vertical="center" indent="1"/>
      <protection/>
    </xf>
    <xf numFmtId="2" fontId="49" fillId="0" borderId="47" xfId="57" applyNumberFormat="1" applyFont="1" applyFill="1" applyBorder="1" applyAlignment="1">
      <alignment horizontal="center" vertical="center"/>
      <protection/>
    </xf>
    <xf numFmtId="3" fontId="57" fillId="0" borderId="0" xfId="60" applyNumberFormat="1" applyFont="1" applyAlignment="1">
      <alignment vertical="center"/>
      <protection/>
    </xf>
    <xf numFmtId="2" fontId="49" fillId="0" borderId="48" xfId="57" applyNumberFormat="1" applyFont="1" applyFill="1" applyBorder="1" applyAlignment="1">
      <alignment horizontal="center" vertical="center"/>
      <protection/>
    </xf>
    <xf numFmtId="2" fontId="49" fillId="0" borderId="33" xfId="57" applyNumberFormat="1" applyFont="1" applyFill="1" applyBorder="1" applyAlignment="1">
      <alignment horizontal="center" vertical="center"/>
      <protection/>
    </xf>
    <xf numFmtId="210" fontId="49" fillId="0" borderId="10" xfId="57" applyNumberFormat="1" applyFont="1" applyFill="1" applyBorder="1" applyAlignment="1">
      <alignment horizontal="center" vertical="center"/>
      <protection/>
    </xf>
    <xf numFmtId="210" fontId="49" fillId="0" borderId="29" xfId="57" applyNumberFormat="1" applyFont="1" applyFill="1" applyBorder="1" applyAlignment="1">
      <alignment horizontal="center" vertical="center"/>
      <protection/>
    </xf>
    <xf numFmtId="49" fontId="49" fillId="0" borderId="0" xfId="60" applyNumberFormat="1" applyFont="1" applyBorder="1" applyAlignment="1">
      <alignment horizontal="left" vertical="center" indent="1"/>
      <protection/>
    </xf>
    <xf numFmtId="0" fontId="53" fillId="0" borderId="0" xfId="60" applyFont="1" applyAlignment="1">
      <alignment horizontal="center" vertical="center"/>
      <protection/>
    </xf>
    <xf numFmtId="0" fontId="53" fillId="0" borderId="0" xfId="60" applyNumberFormat="1" applyFont="1" applyAlignment="1">
      <alignment horizontal="center" vertical="center"/>
      <protection/>
    </xf>
    <xf numFmtId="0" fontId="49" fillId="0" borderId="23" xfId="60" applyFont="1" applyBorder="1" applyAlignment="1">
      <alignment horizontal="center" vertical="top"/>
      <protection/>
    </xf>
    <xf numFmtId="2" fontId="55" fillId="0" borderId="11" xfId="57" applyNumberFormat="1" applyFont="1" applyFill="1" applyBorder="1" applyAlignment="1">
      <alignment horizontal="center" vertical="center"/>
      <protection/>
    </xf>
    <xf numFmtId="0" fontId="55" fillId="0" borderId="31" xfId="57" applyFont="1" applyFill="1" applyBorder="1" applyAlignment="1">
      <alignment horizontal="center" vertical="center"/>
      <protection/>
    </xf>
    <xf numFmtId="2" fontId="55" fillId="0" borderId="49" xfId="57" applyNumberFormat="1" applyFont="1" applyFill="1" applyBorder="1" applyAlignment="1">
      <alignment horizontal="center" vertical="center"/>
      <protection/>
    </xf>
    <xf numFmtId="0" fontId="55" fillId="0" borderId="50" xfId="57" applyFont="1" applyFill="1" applyBorder="1" applyAlignment="1">
      <alignment horizontal="center" vertical="center"/>
      <protection/>
    </xf>
    <xf numFmtId="3" fontId="55" fillId="0" borderId="31" xfId="57" applyNumberFormat="1" applyFont="1" applyFill="1" applyBorder="1" applyAlignment="1">
      <alignment horizontal="center" vertical="center"/>
      <protection/>
    </xf>
    <xf numFmtId="0" fontId="49" fillId="0" borderId="51" xfId="60" applyFont="1" applyBorder="1" applyAlignment="1">
      <alignment horizontal="center" vertical="top"/>
      <protection/>
    </xf>
    <xf numFmtId="0" fontId="49" fillId="0" borderId="52" xfId="60" applyFont="1" applyFill="1" applyBorder="1" applyAlignment="1">
      <alignment horizontal="left" vertical="center"/>
      <protection/>
    </xf>
    <xf numFmtId="0" fontId="49" fillId="0" borderId="53" xfId="60" applyFont="1" applyFill="1" applyBorder="1" applyAlignment="1">
      <alignment horizontal="left" vertical="center"/>
      <protection/>
    </xf>
    <xf numFmtId="2" fontId="49" fillId="0" borderId="16" xfId="57" applyNumberFormat="1" applyFont="1" applyFill="1" applyBorder="1" applyAlignment="1">
      <alignment horizontal="center" vertical="center"/>
      <protection/>
    </xf>
    <xf numFmtId="0" fontId="49" fillId="0" borderId="54" xfId="57" applyFont="1" applyFill="1" applyBorder="1" applyAlignment="1">
      <alignment horizontal="center" vertical="center"/>
      <protection/>
    </xf>
    <xf numFmtId="210" fontId="49" fillId="0" borderId="55" xfId="57" applyNumberFormat="1" applyFont="1" applyFill="1" applyBorder="1" applyAlignment="1" quotePrefix="1">
      <alignment horizontal="center" vertical="center"/>
      <protection/>
    </xf>
    <xf numFmtId="210" fontId="49" fillId="0" borderId="53" xfId="57" applyNumberFormat="1" applyFont="1" applyFill="1" applyBorder="1" applyAlignment="1" quotePrefix="1">
      <alignment horizontal="center" vertical="center"/>
      <protection/>
    </xf>
    <xf numFmtId="0" fontId="55" fillId="0" borderId="56" xfId="60" applyFont="1" applyFill="1" applyBorder="1" applyAlignment="1">
      <alignment horizontal="left" indent="6"/>
      <protection/>
    </xf>
    <xf numFmtId="2" fontId="55" fillId="0" borderId="57" xfId="57" applyNumberFormat="1" applyFont="1" applyFill="1" applyBorder="1" applyAlignment="1">
      <alignment horizontal="center" vertical="center"/>
      <protection/>
    </xf>
    <xf numFmtId="0" fontId="55" fillId="0" borderId="58" xfId="57" applyFont="1" applyFill="1" applyBorder="1" applyAlignment="1">
      <alignment horizontal="center" vertical="center"/>
      <protection/>
    </xf>
    <xf numFmtId="210" fontId="55" fillId="0" borderId="49" xfId="57" applyNumberFormat="1" applyFont="1" applyFill="1" applyBorder="1" applyAlignment="1" quotePrefix="1">
      <alignment horizontal="center" vertical="center"/>
      <protection/>
    </xf>
    <xf numFmtId="210" fontId="55" fillId="0" borderId="50" xfId="57" applyNumberFormat="1" applyFont="1" applyFill="1" applyBorder="1" applyAlignment="1" quotePrefix="1">
      <alignment horizontal="center" vertical="center"/>
      <protection/>
    </xf>
    <xf numFmtId="0" fontId="55" fillId="0" borderId="37" xfId="60" applyFont="1" applyFill="1" applyBorder="1">
      <alignment/>
      <protection/>
    </xf>
    <xf numFmtId="2" fontId="55" fillId="0" borderId="59" xfId="57" applyNumberFormat="1" applyFont="1" applyFill="1" applyBorder="1" applyAlignment="1">
      <alignment horizontal="center" vertical="center"/>
      <protection/>
    </xf>
    <xf numFmtId="3" fontId="55" fillId="0" borderId="60" xfId="57" applyNumberFormat="1" applyFont="1" applyFill="1" applyBorder="1" applyAlignment="1">
      <alignment horizontal="center" vertical="center"/>
      <protection/>
    </xf>
    <xf numFmtId="3" fontId="55" fillId="0" borderId="54" xfId="57" applyNumberFormat="1" applyFont="1" applyFill="1" applyBorder="1" applyAlignment="1">
      <alignment horizontal="center" vertical="center"/>
      <protection/>
    </xf>
    <xf numFmtId="0" fontId="56" fillId="0" borderId="0" xfId="60" applyFont="1" applyAlignment="1">
      <alignment vertical="center" shrinkToFit="1"/>
      <protection/>
    </xf>
    <xf numFmtId="0" fontId="49" fillId="0" borderId="56" xfId="60" applyFont="1" applyBorder="1">
      <alignment/>
      <protection/>
    </xf>
    <xf numFmtId="2" fontId="49" fillId="0" borderId="0" xfId="60" applyNumberFormat="1" applyFont="1" applyAlignment="1">
      <alignment horizontal="center"/>
      <protection/>
    </xf>
    <xf numFmtId="3" fontId="57" fillId="0" borderId="0" xfId="60" applyNumberFormat="1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182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0" xfId="58" applyFont="1" applyAlignment="1">
      <alignment/>
      <protection/>
    </xf>
    <xf numFmtId="0" fontId="49" fillId="0" borderId="0" xfId="0" applyFont="1" applyAlignment="1">
      <alignment/>
    </xf>
    <xf numFmtId="2" fontId="49" fillId="0" borderId="0" xfId="0" applyNumberFormat="1" applyFont="1" applyBorder="1" applyAlignment="1">
      <alignment horizontal="right" shrinkToFit="1"/>
    </xf>
    <xf numFmtId="0" fontId="49" fillId="0" borderId="0" xfId="0" applyFont="1" applyAlignment="1">
      <alignment horizontal="center" shrinkToFit="1"/>
    </xf>
    <xf numFmtId="182" fontId="49" fillId="0" borderId="0" xfId="58" applyNumberFormat="1" applyFont="1" applyAlignment="1">
      <alignment/>
      <protection/>
    </xf>
    <xf numFmtId="182" fontId="49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182" fontId="49" fillId="0" borderId="0" xfId="0" applyNumberFormat="1" applyFont="1" applyAlignment="1">
      <alignment horizontal="center"/>
    </xf>
    <xf numFmtId="182" fontId="49" fillId="0" borderId="0" xfId="58" applyNumberFormat="1" applyFont="1" applyAlignment="1">
      <alignment horizontal="left"/>
      <protection/>
    </xf>
    <xf numFmtId="2" fontId="55" fillId="0" borderId="0" xfId="0" applyNumberFormat="1" applyFont="1" applyAlignment="1">
      <alignment/>
    </xf>
    <xf numFmtId="0" fontId="52" fillId="0" borderId="17" xfId="57" applyFont="1" applyFill="1" applyBorder="1" applyAlignment="1">
      <alignment horizontal="center" vertical="center"/>
      <protection/>
    </xf>
    <xf numFmtId="0" fontId="52" fillId="0" borderId="60" xfId="57" applyFont="1" applyFill="1" applyBorder="1" applyAlignment="1">
      <alignment horizontal="center" vertical="center"/>
      <protection/>
    </xf>
    <xf numFmtId="0" fontId="55" fillId="0" borderId="56" xfId="60" applyFont="1" applyBorder="1" applyAlignment="1">
      <alignment horizontal="left" vertical="center" indent="6"/>
      <protection/>
    </xf>
    <xf numFmtId="0" fontId="49" fillId="0" borderId="56" xfId="60" applyFont="1" applyBorder="1">
      <alignment/>
      <protection/>
    </xf>
    <xf numFmtId="0" fontId="52" fillId="0" borderId="37" xfId="57" applyFont="1" applyFill="1" applyBorder="1" applyAlignment="1">
      <alignment horizontal="center" vertical="center"/>
      <protection/>
    </xf>
    <xf numFmtId="0" fontId="55" fillId="0" borderId="46" xfId="60" applyFont="1" applyBorder="1" applyAlignment="1">
      <alignment horizontal="center" vertical="center" shrinkToFit="1"/>
      <protection/>
    </xf>
    <xf numFmtId="0" fontId="55" fillId="0" borderId="51" xfId="60" applyFont="1" applyBorder="1" applyAlignment="1">
      <alignment horizontal="center" vertical="center" shrinkToFit="1"/>
      <protection/>
    </xf>
    <xf numFmtId="0" fontId="55" fillId="0" borderId="17" xfId="60" applyFont="1" applyBorder="1" applyAlignment="1">
      <alignment horizontal="center" vertical="center"/>
      <protection/>
    </xf>
    <xf numFmtId="0" fontId="55" fillId="0" borderId="60" xfId="60" applyFont="1" applyBorder="1" applyAlignment="1">
      <alignment horizontal="center" vertical="center"/>
      <protection/>
    </xf>
    <xf numFmtId="0" fontId="55" fillId="0" borderId="57" xfId="60" applyFont="1" applyBorder="1" applyAlignment="1">
      <alignment horizontal="center" vertical="center"/>
      <protection/>
    </xf>
    <xf numFmtId="0" fontId="55" fillId="0" borderId="56" xfId="60" applyFont="1" applyBorder="1" applyAlignment="1">
      <alignment horizontal="center" vertical="center"/>
      <protection/>
    </xf>
    <xf numFmtId="0" fontId="55" fillId="0" borderId="50" xfId="60" applyFont="1" applyBorder="1" applyAlignment="1">
      <alignment horizontal="center" vertical="center"/>
      <protection/>
    </xf>
    <xf numFmtId="0" fontId="55" fillId="0" borderId="16" xfId="60" applyFont="1" applyBorder="1" applyAlignment="1">
      <alignment horizontal="center" vertical="center"/>
      <protection/>
    </xf>
    <xf numFmtId="0" fontId="55" fillId="0" borderId="52" xfId="60" applyFont="1" applyBorder="1" applyAlignment="1">
      <alignment horizontal="center" vertical="center"/>
      <protection/>
    </xf>
    <xf numFmtId="0" fontId="55" fillId="0" borderId="53" xfId="60" applyFont="1" applyBorder="1" applyAlignment="1">
      <alignment horizontal="center" vertical="center"/>
      <protection/>
    </xf>
    <xf numFmtId="0" fontId="49" fillId="0" borderId="56" xfId="60" applyFont="1" applyFill="1" applyBorder="1" applyAlignment="1">
      <alignment horizontal="left" vertical="center"/>
      <protection/>
    </xf>
    <xf numFmtId="0" fontId="49" fillId="0" borderId="50" xfId="60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ตัวชี้วัด (ศบก.)" xfId="58"/>
    <cellStyle name="Normal_ตัวชี้วัด 3_4บัณฑิต" xfId="59"/>
    <cellStyle name="Normal_ปัจจัย 7-8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ภาคผนวก ค- form 4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3"/>
  <sheetViews>
    <sheetView showGridLines="0" tabSelected="1" view="pageBreakPreview" zoomScale="120" zoomScaleSheetLayoutView="120" workbookViewId="0" topLeftCell="A1">
      <selection activeCell="A2" sqref="A2"/>
    </sheetView>
  </sheetViews>
  <sheetFormatPr defaultColWidth="16.57421875" defaultRowHeight="20.25"/>
  <cols>
    <col min="1" max="1" width="9.140625" style="66" customWidth="1"/>
    <col min="2" max="2" width="11.140625" style="66" customWidth="1"/>
    <col min="3" max="3" width="8.140625" style="66" customWidth="1"/>
    <col min="4" max="4" width="16.140625" style="66" customWidth="1"/>
    <col min="5" max="5" width="11.57421875" style="19" customWidth="1"/>
    <col min="6" max="6" width="11.7109375" style="66" customWidth="1"/>
    <col min="7" max="7" width="11.7109375" style="19" customWidth="1"/>
    <col min="8" max="8" width="11.7109375" style="66" customWidth="1"/>
    <col min="9" max="9" width="11.140625" style="19" customWidth="1"/>
    <col min="10" max="10" width="11.57421875" style="66" customWidth="1"/>
    <col min="11" max="11" width="7.57421875" style="14" customWidth="1"/>
    <col min="12" max="16384" width="16.57421875" style="66" customWidth="1"/>
  </cols>
  <sheetData>
    <row r="1" spans="1:11" s="15" customFormat="1" ht="26.25" customHeight="1">
      <c r="A1" s="11" t="s">
        <v>64</v>
      </c>
      <c r="B1" s="12"/>
      <c r="C1" s="13"/>
      <c r="D1" s="12"/>
      <c r="E1" s="13"/>
      <c r="F1" s="12"/>
      <c r="G1" s="12"/>
      <c r="H1" s="12"/>
      <c r="I1" s="12"/>
      <c r="J1" s="12"/>
      <c r="K1" s="14"/>
    </row>
    <row r="2" spans="1:11" s="15" customFormat="1" ht="22.5" customHeight="1">
      <c r="A2" s="16"/>
      <c r="B2" s="13" t="s">
        <v>62</v>
      </c>
      <c r="C2" s="13"/>
      <c r="D2" s="17"/>
      <c r="E2" s="13"/>
      <c r="F2" s="12"/>
      <c r="G2" s="12"/>
      <c r="H2" s="12"/>
      <c r="I2" s="12"/>
      <c r="J2" s="12"/>
      <c r="K2" s="14"/>
    </row>
    <row r="3" spans="1:11" s="19" customFormat="1" ht="21.75">
      <c r="A3" s="145" t="s">
        <v>0</v>
      </c>
      <c r="B3" s="149" t="s">
        <v>30</v>
      </c>
      <c r="C3" s="150"/>
      <c r="D3" s="151"/>
      <c r="E3" s="147" t="s">
        <v>20</v>
      </c>
      <c r="F3" s="148"/>
      <c r="G3" s="147" t="s">
        <v>21</v>
      </c>
      <c r="H3" s="148"/>
      <c r="I3" s="147" t="s">
        <v>27</v>
      </c>
      <c r="J3" s="148"/>
      <c r="K3" s="18"/>
    </row>
    <row r="4" spans="1:11" s="23" customFormat="1" ht="21.75">
      <c r="A4" s="146"/>
      <c r="B4" s="152"/>
      <c r="C4" s="153"/>
      <c r="D4" s="154"/>
      <c r="E4" s="20" t="s">
        <v>26</v>
      </c>
      <c r="F4" s="21" t="s">
        <v>1</v>
      </c>
      <c r="G4" s="20" t="s">
        <v>26</v>
      </c>
      <c r="H4" s="21" t="s">
        <v>1</v>
      </c>
      <c r="I4" s="20" t="s">
        <v>26</v>
      </c>
      <c r="J4" s="21" t="s">
        <v>1</v>
      </c>
      <c r="K4" s="22"/>
    </row>
    <row r="5" spans="1:11" s="23" customFormat="1" ht="18" customHeight="1">
      <c r="A5" s="24">
        <v>1</v>
      </c>
      <c r="B5" s="2" t="s">
        <v>36</v>
      </c>
      <c r="C5" s="25"/>
      <c r="D5" s="25"/>
      <c r="E5" s="26">
        <v>3.6</v>
      </c>
      <c r="F5" s="27">
        <v>3</v>
      </c>
      <c r="G5" s="26">
        <v>3.72</v>
      </c>
      <c r="H5" s="27">
        <v>17</v>
      </c>
      <c r="I5" s="26">
        <v>3.7</v>
      </c>
      <c r="J5" s="27">
        <f>SUM(F5,H5)</f>
        <v>20</v>
      </c>
      <c r="K5" s="22">
        <f>+(E5*F5+G5*H5)/J5</f>
        <v>3.7020000000000004</v>
      </c>
    </row>
    <row r="6" spans="1:11" s="23" customFormat="1" ht="18" customHeight="1">
      <c r="A6" s="28">
        <v>2</v>
      </c>
      <c r="B6" s="5" t="s">
        <v>43</v>
      </c>
      <c r="C6" s="29"/>
      <c r="D6" s="29"/>
      <c r="E6" s="30"/>
      <c r="F6" s="31"/>
      <c r="G6" s="30"/>
      <c r="H6" s="31"/>
      <c r="I6" s="30"/>
      <c r="J6" s="31"/>
      <c r="K6" s="22"/>
    </row>
    <row r="7" spans="1:11" s="23" customFormat="1" ht="18" customHeight="1">
      <c r="A7" s="32"/>
      <c r="B7" s="6" t="s">
        <v>44</v>
      </c>
      <c r="C7" s="33"/>
      <c r="D7" s="33"/>
      <c r="E7" s="34">
        <v>0</v>
      </c>
      <c r="F7" s="35">
        <v>0</v>
      </c>
      <c r="G7" s="36">
        <v>3.67</v>
      </c>
      <c r="H7" s="37">
        <v>7</v>
      </c>
      <c r="I7" s="36">
        <v>3.67</v>
      </c>
      <c r="J7" s="37">
        <f>SUM(F7,H7)</f>
        <v>7</v>
      </c>
      <c r="K7" s="22">
        <f>+(E7*F7+G7*H7)/J7</f>
        <v>3.6699999999999995</v>
      </c>
    </row>
    <row r="8" spans="1:11" s="23" customFormat="1" ht="18" customHeight="1">
      <c r="A8" s="38"/>
      <c r="B8" s="4" t="s">
        <v>45</v>
      </c>
      <c r="C8" s="39"/>
      <c r="D8" s="39"/>
      <c r="E8" s="40">
        <v>0</v>
      </c>
      <c r="F8" s="41">
        <v>0</v>
      </c>
      <c r="G8" s="42">
        <v>3.76</v>
      </c>
      <c r="H8" s="43">
        <v>9</v>
      </c>
      <c r="I8" s="42">
        <v>3.76</v>
      </c>
      <c r="J8" s="43">
        <f aca="true" t="shared" si="0" ref="J8:J18">SUM(F8,H8)</f>
        <v>9</v>
      </c>
      <c r="K8" s="22">
        <f>+(E8*F8+G8*H8)/J8</f>
        <v>3.76</v>
      </c>
    </row>
    <row r="9" spans="1:11" s="23" customFormat="1" ht="18" customHeight="1">
      <c r="A9" s="32">
        <v>3</v>
      </c>
      <c r="B9" s="7" t="s">
        <v>48</v>
      </c>
      <c r="C9" s="44"/>
      <c r="D9" s="44"/>
      <c r="E9" s="45"/>
      <c r="F9" s="46"/>
      <c r="G9" s="30"/>
      <c r="H9" s="31"/>
      <c r="I9" s="30"/>
      <c r="J9" s="31"/>
      <c r="K9" s="22"/>
    </row>
    <row r="10" spans="1:11" s="23" customFormat="1" ht="18" customHeight="1">
      <c r="A10" s="32"/>
      <c r="B10" s="6" t="s">
        <v>49</v>
      </c>
      <c r="C10" s="33"/>
      <c r="D10" s="33"/>
      <c r="E10" s="36">
        <v>3.87</v>
      </c>
      <c r="F10" s="47">
        <v>5</v>
      </c>
      <c r="G10" s="36">
        <v>3.82</v>
      </c>
      <c r="H10" s="47">
        <v>14</v>
      </c>
      <c r="I10" s="36">
        <v>3.83</v>
      </c>
      <c r="J10" s="37">
        <f>SUM(F10,H10)</f>
        <v>19</v>
      </c>
      <c r="K10" s="22">
        <f aca="true" t="shared" si="1" ref="K10:K57">+(E10*F10+G10*H10)/J10</f>
        <v>3.833157894736842</v>
      </c>
    </row>
    <row r="11" spans="1:11" s="23" customFormat="1" ht="18" customHeight="1">
      <c r="A11" s="32"/>
      <c r="B11" s="4" t="s">
        <v>50</v>
      </c>
      <c r="C11" s="48"/>
      <c r="D11" s="49"/>
      <c r="E11" s="42">
        <v>3.5</v>
      </c>
      <c r="F11" s="43">
        <v>10</v>
      </c>
      <c r="G11" s="42">
        <v>3.77</v>
      </c>
      <c r="H11" s="43">
        <v>10</v>
      </c>
      <c r="I11" s="42">
        <v>3.64</v>
      </c>
      <c r="J11" s="43">
        <f>SUM(F11,H11)</f>
        <v>20</v>
      </c>
      <c r="K11" s="22">
        <f t="shared" si="1"/>
        <v>3.6350000000000002</v>
      </c>
    </row>
    <row r="12" spans="1:11" s="23" customFormat="1" ht="18" customHeight="1">
      <c r="A12" s="28">
        <v>4</v>
      </c>
      <c r="B12" s="5" t="s">
        <v>37</v>
      </c>
      <c r="C12" s="44"/>
      <c r="D12" s="44"/>
      <c r="E12" s="45"/>
      <c r="F12" s="46"/>
      <c r="G12" s="30"/>
      <c r="H12" s="31"/>
      <c r="I12" s="30"/>
      <c r="J12" s="31"/>
      <c r="K12" s="22"/>
    </row>
    <row r="13" spans="1:11" s="23" customFormat="1" ht="18" customHeight="1">
      <c r="A13" s="32"/>
      <c r="B13" s="6" t="s">
        <v>46</v>
      </c>
      <c r="C13" s="50"/>
      <c r="D13" s="50"/>
      <c r="E13" s="36">
        <v>3.48</v>
      </c>
      <c r="F13" s="37">
        <v>7</v>
      </c>
      <c r="G13" s="36">
        <v>3.78</v>
      </c>
      <c r="H13" s="37">
        <v>22</v>
      </c>
      <c r="I13" s="36">
        <v>3.7</v>
      </c>
      <c r="J13" s="37">
        <f t="shared" si="0"/>
        <v>29</v>
      </c>
      <c r="K13" s="22">
        <f t="shared" si="1"/>
        <v>3.7075862068965515</v>
      </c>
    </row>
    <row r="14" spans="1:11" s="54" customFormat="1" ht="18" customHeight="1">
      <c r="A14" s="38"/>
      <c r="B14" s="4" t="s">
        <v>47</v>
      </c>
      <c r="C14" s="51"/>
      <c r="D14" s="51"/>
      <c r="E14" s="52">
        <v>3.65</v>
      </c>
      <c r="F14" s="53">
        <v>12</v>
      </c>
      <c r="G14" s="52">
        <v>3.71</v>
      </c>
      <c r="H14" s="53">
        <v>4</v>
      </c>
      <c r="I14" s="52">
        <v>3.67</v>
      </c>
      <c r="J14" s="43">
        <f t="shared" si="0"/>
        <v>16</v>
      </c>
      <c r="K14" s="22">
        <f t="shared" si="1"/>
        <v>3.665</v>
      </c>
    </row>
    <row r="15" spans="1:11" s="54" customFormat="1" ht="18" customHeight="1">
      <c r="A15" s="55">
        <v>5</v>
      </c>
      <c r="B15" s="1" t="s">
        <v>38</v>
      </c>
      <c r="C15" s="39"/>
      <c r="D15" s="39"/>
      <c r="E15" s="42">
        <v>3.58</v>
      </c>
      <c r="F15" s="56">
        <v>4</v>
      </c>
      <c r="G15" s="42"/>
      <c r="H15" s="56"/>
      <c r="I15" s="42">
        <v>3.58</v>
      </c>
      <c r="J15" s="43">
        <f t="shared" si="0"/>
        <v>4</v>
      </c>
      <c r="K15" s="22">
        <f t="shared" si="1"/>
        <v>3.58</v>
      </c>
    </row>
    <row r="16" spans="1:11" s="54" customFormat="1" ht="18" customHeight="1">
      <c r="A16" s="55">
        <v>6</v>
      </c>
      <c r="B16" s="1" t="s">
        <v>39</v>
      </c>
      <c r="C16" s="33"/>
      <c r="D16" s="33"/>
      <c r="E16" s="36">
        <v>3.8</v>
      </c>
      <c r="F16" s="47">
        <v>3</v>
      </c>
      <c r="G16" s="36">
        <v>3.82</v>
      </c>
      <c r="H16" s="47">
        <v>7</v>
      </c>
      <c r="I16" s="36">
        <v>3.81</v>
      </c>
      <c r="J16" s="43">
        <f t="shared" si="0"/>
        <v>10</v>
      </c>
      <c r="K16" s="22">
        <f t="shared" si="1"/>
        <v>3.814</v>
      </c>
    </row>
    <row r="17" spans="1:11" s="54" customFormat="1" ht="18" customHeight="1">
      <c r="A17" s="28">
        <v>7</v>
      </c>
      <c r="B17" s="5" t="s">
        <v>51</v>
      </c>
      <c r="E17" s="57"/>
      <c r="F17" s="58"/>
      <c r="G17" s="59"/>
      <c r="H17" s="58"/>
      <c r="I17" s="59"/>
      <c r="J17" s="58"/>
      <c r="K17" s="22"/>
    </row>
    <row r="18" spans="1:11" s="62" customFormat="1" ht="18" customHeight="1">
      <c r="A18" s="38"/>
      <c r="B18" s="6" t="s">
        <v>52</v>
      </c>
      <c r="C18" s="33"/>
      <c r="D18" s="33"/>
      <c r="E18" s="60">
        <v>3.63</v>
      </c>
      <c r="F18" s="47">
        <v>4</v>
      </c>
      <c r="G18" s="61">
        <v>3.33</v>
      </c>
      <c r="H18" s="47">
        <v>2</v>
      </c>
      <c r="I18" s="61">
        <v>3.53</v>
      </c>
      <c r="J18" s="37">
        <f t="shared" si="0"/>
        <v>6</v>
      </c>
      <c r="K18" s="22">
        <f t="shared" si="1"/>
        <v>3.53</v>
      </c>
    </row>
    <row r="19" spans="1:11" s="62" customFormat="1" ht="18" customHeight="1">
      <c r="A19" s="28">
        <v>8</v>
      </c>
      <c r="B19" s="5" t="s">
        <v>22</v>
      </c>
      <c r="C19" s="44"/>
      <c r="D19" s="44"/>
      <c r="E19" s="63"/>
      <c r="F19" s="64"/>
      <c r="G19" s="65"/>
      <c r="H19" s="64"/>
      <c r="I19" s="65"/>
      <c r="J19" s="64"/>
      <c r="K19" s="22"/>
    </row>
    <row r="20" spans="1:11" ht="18" customHeight="1">
      <c r="A20" s="38"/>
      <c r="B20" s="6" t="s">
        <v>53</v>
      </c>
      <c r="E20" s="34">
        <v>0</v>
      </c>
      <c r="F20" s="35">
        <v>0</v>
      </c>
      <c r="G20" s="36">
        <v>3.97</v>
      </c>
      <c r="H20" s="37">
        <v>2</v>
      </c>
      <c r="I20" s="36">
        <v>3.97</v>
      </c>
      <c r="J20" s="37">
        <f>SUM(F20,H20)</f>
        <v>2</v>
      </c>
      <c r="K20" s="22">
        <f t="shared" si="1"/>
        <v>3.97</v>
      </c>
    </row>
    <row r="21" spans="1:11" s="19" customFormat="1" ht="18" customHeight="1">
      <c r="A21" s="67" t="s">
        <v>23</v>
      </c>
      <c r="B21" s="68"/>
      <c r="C21" s="69"/>
      <c r="D21" s="69"/>
      <c r="E21" s="70">
        <v>3.62</v>
      </c>
      <c r="F21" s="71">
        <f>SUM(F5:F20)</f>
        <v>48</v>
      </c>
      <c r="G21" s="70">
        <v>3.75</v>
      </c>
      <c r="H21" s="71">
        <f>SUM(H5:H20)</f>
        <v>94</v>
      </c>
      <c r="I21" s="70">
        <v>3.71</v>
      </c>
      <c r="J21" s="71">
        <f>SUM(J5:J20)</f>
        <v>142</v>
      </c>
      <c r="K21" s="72">
        <f t="shared" si="1"/>
        <v>3.706056338028169</v>
      </c>
    </row>
    <row r="22" spans="1:11" ht="18" customHeight="1">
      <c r="A22" s="73">
        <v>9</v>
      </c>
      <c r="B22" s="1" t="s">
        <v>33</v>
      </c>
      <c r="C22" s="74"/>
      <c r="D22" s="74"/>
      <c r="E22" s="75">
        <v>3.43</v>
      </c>
      <c r="F22" s="76">
        <v>10</v>
      </c>
      <c r="G22" s="75">
        <v>3.65</v>
      </c>
      <c r="H22" s="76">
        <v>29</v>
      </c>
      <c r="I22" s="75">
        <v>3.59</v>
      </c>
      <c r="J22" s="77">
        <v>39</v>
      </c>
      <c r="K22" s="22">
        <f t="shared" si="1"/>
        <v>3.5935897435897437</v>
      </c>
    </row>
    <row r="23" spans="1:11" ht="18" customHeight="1">
      <c r="A23" s="32">
        <v>10</v>
      </c>
      <c r="B23" s="1" t="s">
        <v>31</v>
      </c>
      <c r="C23" s="51"/>
      <c r="D23" s="51"/>
      <c r="E23" s="52">
        <v>3.41</v>
      </c>
      <c r="F23" s="78">
        <v>21</v>
      </c>
      <c r="G23" s="52">
        <v>3.78</v>
      </c>
      <c r="H23" s="78">
        <v>22</v>
      </c>
      <c r="I23" s="52">
        <v>3.6</v>
      </c>
      <c r="J23" s="53">
        <v>43</v>
      </c>
      <c r="K23" s="22">
        <f t="shared" si="1"/>
        <v>3.599302325581395</v>
      </c>
    </row>
    <row r="24" spans="1:11" ht="18" customHeight="1">
      <c r="A24" s="28">
        <v>11</v>
      </c>
      <c r="B24" s="1" t="s">
        <v>28</v>
      </c>
      <c r="C24" s="29"/>
      <c r="D24" s="29"/>
      <c r="E24" s="30">
        <v>3.35</v>
      </c>
      <c r="F24" s="79">
        <v>6</v>
      </c>
      <c r="G24" s="30">
        <v>3.77</v>
      </c>
      <c r="H24" s="79">
        <v>7</v>
      </c>
      <c r="I24" s="30">
        <v>3.57</v>
      </c>
      <c r="J24" s="31">
        <v>13</v>
      </c>
      <c r="K24" s="22">
        <f t="shared" si="1"/>
        <v>3.5761538461538462</v>
      </c>
    </row>
    <row r="25" spans="1:11" ht="18" customHeight="1">
      <c r="A25" s="80">
        <v>12</v>
      </c>
      <c r="B25" s="1" t="s">
        <v>41</v>
      </c>
      <c r="C25" s="81"/>
      <c r="D25" s="81"/>
      <c r="E25" s="82">
        <v>3.5</v>
      </c>
      <c r="F25" s="83">
        <v>1</v>
      </c>
      <c r="G25" s="82">
        <v>3.57</v>
      </c>
      <c r="H25" s="84">
        <v>10</v>
      </c>
      <c r="I25" s="82">
        <v>3.57</v>
      </c>
      <c r="J25" s="85">
        <v>11</v>
      </c>
      <c r="K25" s="22">
        <f t="shared" si="1"/>
        <v>3.563636363636363</v>
      </c>
    </row>
    <row r="26" spans="1:11" s="19" customFormat="1" ht="18" customHeight="1">
      <c r="A26" s="67" t="s">
        <v>2</v>
      </c>
      <c r="B26" s="68"/>
      <c r="C26" s="69"/>
      <c r="D26" s="69"/>
      <c r="E26" s="70">
        <v>3.41</v>
      </c>
      <c r="F26" s="86">
        <f>SUM(F22:F25)</f>
        <v>38</v>
      </c>
      <c r="G26" s="70">
        <v>3.69</v>
      </c>
      <c r="H26" s="86">
        <f>SUM(H22:H25)</f>
        <v>68</v>
      </c>
      <c r="I26" s="70">
        <v>3.59</v>
      </c>
      <c r="J26" s="71">
        <f>SUM(J22:J25)</f>
        <v>106</v>
      </c>
      <c r="K26" s="72">
        <f t="shared" si="1"/>
        <v>3.589622641509434</v>
      </c>
    </row>
    <row r="27" spans="1:12" s="15" customFormat="1" ht="18" customHeight="1">
      <c r="A27" s="87">
        <f>A25+1</f>
        <v>13</v>
      </c>
      <c r="B27" s="88" t="s">
        <v>3</v>
      </c>
      <c r="C27" s="51"/>
      <c r="D27" s="74"/>
      <c r="E27" s="75">
        <v>3.55</v>
      </c>
      <c r="F27" s="77">
        <v>5</v>
      </c>
      <c r="G27" s="75">
        <v>3.79</v>
      </c>
      <c r="H27" s="77">
        <v>6</v>
      </c>
      <c r="I27" s="89">
        <v>3.68</v>
      </c>
      <c r="J27" s="53">
        <v>11</v>
      </c>
      <c r="K27" s="22">
        <f t="shared" si="1"/>
        <v>3.680909090909091</v>
      </c>
      <c r="L27" s="23"/>
    </row>
    <row r="28" spans="1:12" ht="18" customHeight="1">
      <c r="A28" s="55">
        <f>A27+1</f>
        <v>14</v>
      </c>
      <c r="B28" s="48" t="s">
        <v>4</v>
      </c>
      <c r="C28" s="48"/>
      <c r="D28" s="48"/>
      <c r="E28" s="42">
        <v>3.63</v>
      </c>
      <c r="F28" s="56">
        <v>8</v>
      </c>
      <c r="G28" s="42">
        <v>3.81</v>
      </c>
      <c r="H28" s="56">
        <v>21</v>
      </c>
      <c r="I28" s="42">
        <v>3.76</v>
      </c>
      <c r="J28" s="43">
        <v>29</v>
      </c>
      <c r="K28" s="22">
        <f t="shared" si="1"/>
        <v>3.7603448275862075</v>
      </c>
      <c r="L28" s="23"/>
    </row>
    <row r="29" spans="1:12" ht="18" customHeight="1">
      <c r="A29" s="55">
        <f>A28+1</f>
        <v>15</v>
      </c>
      <c r="B29" s="48" t="s">
        <v>24</v>
      </c>
      <c r="C29" s="48"/>
      <c r="D29" s="48"/>
      <c r="E29" s="42">
        <v>3.6</v>
      </c>
      <c r="F29" s="43">
        <v>10</v>
      </c>
      <c r="G29" s="42">
        <v>3.83</v>
      </c>
      <c r="H29" s="43">
        <v>29</v>
      </c>
      <c r="I29" s="42">
        <v>3.77</v>
      </c>
      <c r="J29" s="43">
        <v>39</v>
      </c>
      <c r="K29" s="22">
        <f t="shared" si="1"/>
        <v>3.771025641025641</v>
      </c>
      <c r="L29" s="23"/>
    </row>
    <row r="30" spans="1:12" ht="18" customHeight="1">
      <c r="A30" s="32">
        <f>A29+1</f>
        <v>16</v>
      </c>
      <c r="B30" s="88" t="s">
        <v>25</v>
      </c>
      <c r="C30" s="51"/>
      <c r="D30" s="88"/>
      <c r="E30" s="52">
        <v>3.63</v>
      </c>
      <c r="F30" s="78">
        <v>7</v>
      </c>
      <c r="G30" s="52">
        <v>3.69</v>
      </c>
      <c r="H30" s="78">
        <v>16</v>
      </c>
      <c r="I30" s="52">
        <v>3.67</v>
      </c>
      <c r="J30" s="53">
        <v>23</v>
      </c>
      <c r="K30" s="22">
        <f t="shared" si="1"/>
        <v>3.6717391304347826</v>
      </c>
      <c r="L30" s="23"/>
    </row>
    <row r="31" spans="1:12" s="19" customFormat="1" ht="18" customHeight="1">
      <c r="A31" s="67" t="s">
        <v>5</v>
      </c>
      <c r="B31" s="68"/>
      <c r="C31" s="69"/>
      <c r="D31" s="69"/>
      <c r="E31" s="70">
        <v>3.61</v>
      </c>
      <c r="F31" s="71">
        <f>SUM(F27:F30)</f>
        <v>30</v>
      </c>
      <c r="G31" s="70">
        <v>3.79</v>
      </c>
      <c r="H31" s="71">
        <f>SUM(H27:H30)</f>
        <v>72</v>
      </c>
      <c r="I31" s="70">
        <v>3.74</v>
      </c>
      <c r="J31" s="71">
        <f>SUM(J27:J30)</f>
        <v>102</v>
      </c>
      <c r="K31" s="72">
        <f t="shared" si="1"/>
        <v>3.737058823529412</v>
      </c>
      <c r="L31" s="90"/>
    </row>
    <row r="32" spans="1:11" ht="18" customHeight="1">
      <c r="A32" s="73">
        <f>A30+1</f>
        <v>17</v>
      </c>
      <c r="B32" s="3" t="s">
        <v>34</v>
      </c>
      <c r="C32" s="74"/>
      <c r="D32" s="74"/>
      <c r="E32" s="75">
        <v>3.68</v>
      </c>
      <c r="F32" s="76">
        <v>15</v>
      </c>
      <c r="G32" s="75">
        <v>3.86</v>
      </c>
      <c r="H32" s="76">
        <v>11</v>
      </c>
      <c r="I32" s="75">
        <v>3.75</v>
      </c>
      <c r="J32" s="77">
        <v>26</v>
      </c>
      <c r="K32" s="22">
        <f t="shared" si="1"/>
        <v>3.756153846153846</v>
      </c>
    </row>
    <row r="33" spans="1:11" ht="18" customHeight="1">
      <c r="A33" s="32">
        <v>18</v>
      </c>
      <c r="B33" s="3" t="s">
        <v>40</v>
      </c>
      <c r="C33" s="51"/>
      <c r="D33" s="51"/>
      <c r="E33" s="91">
        <v>3.72</v>
      </c>
      <c r="F33" s="78">
        <v>4</v>
      </c>
      <c r="G33" s="52">
        <v>3.73</v>
      </c>
      <c r="H33" s="78">
        <v>7</v>
      </c>
      <c r="I33" s="52">
        <v>3.73</v>
      </c>
      <c r="J33" s="53">
        <v>11</v>
      </c>
      <c r="K33" s="22">
        <f t="shared" si="1"/>
        <v>3.7263636363636365</v>
      </c>
    </row>
    <row r="34" spans="1:11" ht="18" customHeight="1">
      <c r="A34" s="55">
        <v>19</v>
      </c>
      <c r="B34" s="3" t="s">
        <v>6</v>
      </c>
      <c r="C34" s="48"/>
      <c r="D34" s="48"/>
      <c r="E34" s="91">
        <v>3.83</v>
      </c>
      <c r="F34" s="56">
        <v>10</v>
      </c>
      <c r="G34" s="42">
        <v>4</v>
      </c>
      <c r="H34" s="56">
        <v>2</v>
      </c>
      <c r="I34" s="42">
        <v>3.86</v>
      </c>
      <c r="J34" s="43">
        <v>12</v>
      </c>
      <c r="K34" s="22">
        <f t="shared" si="1"/>
        <v>3.858333333333333</v>
      </c>
    </row>
    <row r="35" spans="1:11" ht="18" customHeight="1">
      <c r="A35" s="55">
        <v>20</v>
      </c>
      <c r="B35" s="3" t="s">
        <v>7</v>
      </c>
      <c r="C35" s="48"/>
      <c r="D35" s="48"/>
      <c r="E35" s="91">
        <v>3.89</v>
      </c>
      <c r="F35" s="56">
        <v>10</v>
      </c>
      <c r="G35" s="42">
        <v>3.94</v>
      </c>
      <c r="H35" s="56">
        <v>4</v>
      </c>
      <c r="I35" s="42">
        <v>3.91</v>
      </c>
      <c r="J35" s="43">
        <v>14</v>
      </c>
      <c r="K35" s="22">
        <f t="shared" si="1"/>
        <v>3.904285714285714</v>
      </c>
    </row>
    <row r="36" spans="1:11" ht="18" customHeight="1">
      <c r="A36" s="28">
        <v>21</v>
      </c>
      <c r="B36" s="3" t="s">
        <v>8</v>
      </c>
      <c r="C36" s="48"/>
      <c r="D36" s="48"/>
      <c r="E36" s="91">
        <v>3.69</v>
      </c>
      <c r="F36" s="43">
        <v>2</v>
      </c>
      <c r="G36" s="42">
        <v>3.64</v>
      </c>
      <c r="H36" s="43">
        <v>4</v>
      </c>
      <c r="I36" s="42">
        <v>3.65</v>
      </c>
      <c r="J36" s="43">
        <v>6</v>
      </c>
      <c r="K36" s="22">
        <f t="shared" si="1"/>
        <v>3.6566666666666667</v>
      </c>
    </row>
    <row r="37" spans="1:11" s="54" customFormat="1" ht="18" customHeight="1">
      <c r="A37" s="28">
        <v>22</v>
      </c>
      <c r="B37" s="9" t="s">
        <v>9</v>
      </c>
      <c r="C37" s="44"/>
      <c r="D37" s="44"/>
      <c r="E37" s="92"/>
      <c r="F37" s="31"/>
      <c r="G37" s="30"/>
      <c r="H37" s="31"/>
      <c r="I37" s="30"/>
      <c r="J37" s="31"/>
      <c r="K37" s="22"/>
    </row>
    <row r="38" spans="1:11" s="54" customFormat="1" ht="18" customHeight="1">
      <c r="A38" s="32"/>
      <c r="B38" s="6" t="s">
        <v>54</v>
      </c>
      <c r="C38" s="33"/>
      <c r="D38" s="33"/>
      <c r="E38" s="60">
        <v>3.76</v>
      </c>
      <c r="F38" s="37">
        <v>19</v>
      </c>
      <c r="G38" s="36">
        <v>3.8</v>
      </c>
      <c r="H38" s="37">
        <v>8</v>
      </c>
      <c r="I38" s="36">
        <v>3.77</v>
      </c>
      <c r="J38" s="37">
        <v>27</v>
      </c>
      <c r="K38" s="22">
        <f t="shared" si="1"/>
        <v>3.771851851851852</v>
      </c>
    </row>
    <row r="39" spans="1:11" s="54" customFormat="1" ht="18" customHeight="1">
      <c r="A39" s="32"/>
      <c r="B39" s="8" t="s">
        <v>55</v>
      </c>
      <c r="C39" s="48"/>
      <c r="D39" s="48"/>
      <c r="E39" s="91">
        <v>3.44</v>
      </c>
      <c r="F39" s="56">
        <v>48</v>
      </c>
      <c r="G39" s="93">
        <v>0</v>
      </c>
      <c r="H39" s="94">
        <v>0</v>
      </c>
      <c r="I39" s="42">
        <v>3.44</v>
      </c>
      <c r="J39" s="43">
        <v>48</v>
      </c>
      <c r="K39" s="22">
        <f t="shared" si="1"/>
        <v>3.44</v>
      </c>
    </row>
    <row r="40" spans="1:11" s="54" customFormat="1" ht="18" customHeight="1">
      <c r="A40" s="32"/>
      <c r="B40" s="8" t="s">
        <v>56</v>
      </c>
      <c r="C40" s="48"/>
      <c r="D40" s="48"/>
      <c r="E40" s="91">
        <v>3.42</v>
      </c>
      <c r="F40" s="56">
        <v>58</v>
      </c>
      <c r="G40" s="93">
        <v>0</v>
      </c>
      <c r="H40" s="94">
        <v>0</v>
      </c>
      <c r="I40" s="42">
        <v>3.42</v>
      </c>
      <c r="J40" s="43">
        <v>58</v>
      </c>
      <c r="K40" s="22">
        <f t="shared" si="1"/>
        <v>3.42</v>
      </c>
    </row>
    <row r="41" spans="1:11" s="62" customFormat="1" ht="18" customHeight="1">
      <c r="A41" s="55">
        <v>23</v>
      </c>
      <c r="B41" s="3" t="s">
        <v>10</v>
      </c>
      <c r="C41" s="95"/>
      <c r="D41" s="95"/>
      <c r="E41" s="91">
        <v>3.71</v>
      </c>
      <c r="F41" s="78">
        <v>8</v>
      </c>
      <c r="G41" s="52">
        <v>3.87</v>
      </c>
      <c r="H41" s="78">
        <v>3</v>
      </c>
      <c r="I41" s="52">
        <v>3.75</v>
      </c>
      <c r="J41" s="53">
        <v>11</v>
      </c>
      <c r="K41" s="22">
        <f t="shared" si="1"/>
        <v>3.7536363636363634</v>
      </c>
    </row>
    <row r="42" spans="1:11" s="62" customFormat="1" ht="18" customHeight="1">
      <c r="A42" s="32">
        <v>24</v>
      </c>
      <c r="B42" s="3" t="s">
        <v>11</v>
      </c>
      <c r="C42" s="39"/>
      <c r="D42" s="39"/>
      <c r="E42" s="91">
        <v>3.57</v>
      </c>
      <c r="F42" s="43">
        <v>13</v>
      </c>
      <c r="G42" s="42">
        <v>3.97</v>
      </c>
      <c r="H42" s="43">
        <v>11</v>
      </c>
      <c r="I42" s="42">
        <v>3.75</v>
      </c>
      <c r="J42" s="43">
        <v>24</v>
      </c>
      <c r="K42" s="22">
        <f t="shared" si="1"/>
        <v>3.7533333333333334</v>
      </c>
    </row>
    <row r="43" spans="1:11" ht="18" customHeight="1">
      <c r="A43" s="55">
        <v>25</v>
      </c>
      <c r="B43" s="3" t="s">
        <v>12</v>
      </c>
      <c r="C43" s="48"/>
      <c r="D43" s="48"/>
      <c r="E43" s="91">
        <v>3.12</v>
      </c>
      <c r="F43" s="56">
        <v>2</v>
      </c>
      <c r="G43" s="42">
        <v>3.82</v>
      </c>
      <c r="H43" s="56">
        <v>5</v>
      </c>
      <c r="I43" s="42">
        <v>3.62</v>
      </c>
      <c r="J43" s="43">
        <v>7</v>
      </c>
      <c r="K43" s="22">
        <f t="shared" si="1"/>
        <v>3.6199999999999997</v>
      </c>
    </row>
    <row r="44" spans="1:11" ht="18" customHeight="1">
      <c r="A44" s="55">
        <v>26</v>
      </c>
      <c r="B44" s="3" t="s">
        <v>13</v>
      </c>
      <c r="C44" s="48"/>
      <c r="D44" s="48"/>
      <c r="E44" s="91">
        <v>3.75</v>
      </c>
      <c r="F44" s="56">
        <v>21</v>
      </c>
      <c r="G44" s="42">
        <v>3.91</v>
      </c>
      <c r="H44" s="56">
        <v>16</v>
      </c>
      <c r="I44" s="42">
        <v>3.82</v>
      </c>
      <c r="J44" s="43">
        <v>37</v>
      </c>
      <c r="K44" s="22">
        <f t="shared" si="1"/>
        <v>3.8191891891891894</v>
      </c>
    </row>
    <row r="45" spans="1:11" ht="18" customHeight="1">
      <c r="A45" s="28">
        <v>27</v>
      </c>
      <c r="B45" s="9" t="s">
        <v>14</v>
      </c>
      <c r="C45" s="29"/>
      <c r="D45" s="29"/>
      <c r="E45" s="92"/>
      <c r="F45" s="79"/>
      <c r="G45" s="30"/>
      <c r="H45" s="79"/>
      <c r="I45" s="30"/>
      <c r="J45" s="31"/>
      <c r="K45" s="22"/>
    </row>
    <row r="46" spans="1:11" ht="18" customHeight="1">
      <c r="A46" s="32"/>
      <c r="B46" s="6" t="s">
        <v>57</v>
      </c>
      <c r="C46" s="50"/>
      <c r="D46" s="50"/>
      <c r="E46" s="60">
        <v>3.68</v>
      </c>
      <c r="F46" s="47">
        <v>10</v>
      </c>
      <c r="G46" s="36">
        <v>3.8</v>
      </c>
      <c r="H46" s="47">
        <v>19</v>
      </c>
      <c r="I46" s="36">
        <v>3.76</v>
      </c>
      <c r="J46" s="37">
        <v>29</v>
      </c>
      <c r="K46" s="22">
        <f t="shared" si="1"/>
        <v>3.7586206896551726</v>
      </c>
    </row>
    <row r="47" spans="1:11" ht="18" customHeight="1">
      <c r="A47" s="38"/>
      <c r="B47" s="8" t="s">
        <v>58</v>
      </c>
      <c r="C47" s="39"/>
      <c r="D47" s="39"/>
      <c r="E47" s="91">
        <v>3.48</v>
      </c>
      <c r="F47" s="56">
        <v>80</v>
      </c>
      <c r="G47" s="42">
        <v>3.87</v>
      </c>
      <c r="H47" s="56">
        <v>14</v>
      </c>
      <c r="I47" s="42">
        <v>3.53</v>
      </c>
      <c r="J47" s="43">
        <v>94</v>
      </c>
      <c r="K47" s="22">
        <f t="shared" si="1"/>
        <v>3.5380851063829786</v>
      </c>
    </row>
    <row r="48" spans="1:11" ht="18" customHeight="1">
      <c r="A48" s="55">
        <v>28</v>
      </c>
      <c r="B48" s="3" t="s">
        <v>32</v>
      </c>
      <c r="C48" s="48"/>
      <c r="D48" s="48"/>
      <c r="E48" s="91">
        <v>3.64</v>
      </c>
      <c r="F48" s="56">
        <v>8</v>
      </c>
      <c r="G48" s="42">
        <v>3.9</v>
      </c>
      <c r="H48" s="56">
        <v>1</v>
      </c>
      <c r="I48" s="42">
        <v>3.67</v>
      </c>
      <c r="J48" s="43">
        <v>9</v>
      </c>
      <c r="K48" s="22">
        <f t="shared" si="1"/>
        <v>3.668888888888889</v>
      </c>
    </row>
    <row r="49" spans="1:11" ht="18" customHeight="1">
      <c r="A49" s="55">
        <v>29</v>
      </c>
      <c r="B49" s="3" t="s">
        <v>15</v>
      </c>
      <c r="C49" s="48"/>
      <c r="D49" s="48"/>
      <c r="E49" s="91">
        <v>3.45</v>
      </c>
      <c r="F49" s="56">
        <v>12</v>
      </c>
      <c r="G49" s="42">
        <v>3.82</v>
      </c>
      <c r="H49" s="56">
        <v>2</v>
      </c>
      <c r="I49" s="42">
        <v>3.51</v>
      </c>
      <c r="J49" s="43">
        <v>14</v>
      </c>
      <c r="K49" s="22">
        <f t="shared" si="1"/>
        <v>3.502857142857143</v>
      </c>
    </row>
    <row r="50" spans="1:11" ht="18" customHeight="1">
      <c r="A50" s="55">
        <v>30</v>
      </c>
      <c r="B50" s="3" t="s">
        <v>16</v>
      </c>
      <c r="C50" s="48"/>
      <c r="D50" s="48"/>
      <c r="E50" s="91">
        <v>3.66</v>
      </c>
      <c r="F50" s="56">
        <v>13</v>
      </c>
      <c r="G50" s="42">
        <v>3.85</v>
      </c>
      <c r="H50" s="56">
        <v>5</v>
      </c>
      <c r="I50" s="42">
        <v>3.71</v>
      </c>
      <c r="J50" s="43">
        <v>18</v>
      </c>
      <c r="K50" s="22">
        <f t="shared" si="1"/>
        <v>3.7127777777777777</v>
      </c>
    </row>
    <row r="51" spans="1:11" ht="18" customHeight="1">
      <c r="A51" s="55">
        <v>31</v>
      </c>
      <c r="B51" s="3" t="s">
        <v>17</v>
      </c>
      <c r="C51" s="48"/>
      <c r="D51" s="48"/>
      <c r="E51" s="91">
        <v>3.64</v>
      </c>
      <c r="F51" s="56">
        <v>18</v>
      </c>
      <c r="G51" s="42">
        <v>3.88</v>
      </c>
      <c r="H51" s="56">
        <v>10</v>
      </c>
      <c r="I51" s="42">
        <v>3.73</v>
      </c>
      <c r="J51" s="43">
        <v>28</v>
      </c>
      <c r="K51" s="22">
        <f t="shared" si="1"/>
        <v>3.7257142857142855</v>
      </c>
    </row>
    <row r="52" spans="1:12" ht="18" customHeight="1">
      <c r="A52" s="55">
        <v>32</v>
      </c>
      <c r="B52" s="3" t="s">
        <v>42</v>
      </c>
      <c r="C52" s="48"/>
      <c r="D52" s="48"/>
      <c r="E52" s="36">
        <v>3.83</v>
      </c>
      <c r="F52" s="56">
        <v>1</v>
      </c>
      <c r="G52" s="42">
        <v>3.92</v>
      </c>
      <c r="H52" s="56">
        <v>2</v>
      </c>
      <c r="I52" s="42">
        <v>3.89</v>
      </c>
      <c r="J52" s="43">
        <v>3</v>
      </c>
      <c r="K52" s="22">
        <f t="shared" si="1"/>
        <v>3.89</v>
      </c>
      <c r="L52" s="96"/>
    </row>
    <row r="53" spans="1:12" s="19" customFormat="1" ht="18" customHeight="1">
      <c r="A53" s="67" t="s">
        <v>18</v>
      </c>
      <c r="B53" s="68"/>
      <c r="C53" s="69"/>
      <c r="D53" s="69"/>
      <c r="E53" s="70">
        <v>3.56</v>
      </c>
      <c r="F53" s="86">
        <f>SUM(F32:F52)</f>
        <v>352</v>
      </c>
      <c r="G53" s="70">
        <v>3.85</v>
      </c>
      <c r="H53" s="86">
        <f>SUM(H32:H52)</f>
        <v>124</v>
      </c>
      <c r="I53" s="70">
        <v>3.61</v>
      </c>
      <c r="J53" s="71">
        <f>SUM(J32:J52)</f>
        <v>476</v>
      </c>
      <c r="K53" s="72">
        <f>+(E53*F53+G53*H53)/J53</f>
        <v>3.6355462184873955</v>
      </c>
      <c r="L53" s="97"/>
    </row>
    <row r="54" spans="1:12" s="19" customFormat="1" ht="18" customHeight="1">
      <c r="A54" s="98">
        <v>33</v>
      </c>
      <c r="B54" s="155" t="s">
        <v>59</v>
      </c>
      <c r="C54" s="155"/>
      <c r="D54" s="156"/>
      <c r="E54" s="99"/>
      <c r="F54" s="100"/>
      <c r="G54" s="101"/>
      <c r="H54" s="102"/>
      <c r="I54" s="99"/>
      <c r="J54" s="103"/>
      <c r="K54" s="72"/>
      <c r="L54" s="97"/>
    </row>
    <row r="55" spans="1:12" s="19" customFormat="1" ht="18" customHeight="1">
      <c r="A55" s="104"/>
      <c r="B55" s="10" t="s">
        <v>60</v>
      </c>
      <c r="C55" s="105"/>
      <c r="D55" s="106"/>
      <c r="E55" s="107">
        <v>3.46</v>
      </c>
      <c r="F55" s="108">
        <v>9</v>
      </c>
      <c r="G55" s="109">
        <v>0</v>
      </c>
      <c r="H55" s="110">
        <v>0</v>
      </c>
      <c r="I55" s="107">
        <v>3.46</v>
      </c>
      <c r="J55" s="108">
        <v>9</v>
      </c>
      <c r="K55" s="22">
        <f t="shared" si="1"/>
        <v>3.46</v>
      </c>
      <c r="L55" s="97"/>
    </row>
    <row r="56" spans="1:12" s="19" customFormat="1" ht="18" customHeight="1">
      <c r="A56" s="67" t="s">
        <v>35</v>
      </c>
      <c r="B56" s="68"/>
      <c r="C56" s="111"/>
      <c r="D56" s="111"/>
      <c r="E56" s="112">
        <v>3.46</v>
      </c>
      <c r="F56" s="113">
        <v>9</v>
      </c>
      <c r="G56" s="114">
        <v>0</v>
      </c>
      <c r="H56" s="115">
        <v>0</v>
      </c>
      <c r="I56" s="112">
        <v>3.46</v>
      </c>
      <c r="J56" s="71">
        <v>9</v>
      </c>
      <c r="K56" s="72">
        <f t="shared" si="1"/>
        <v>3.46</v>
      </c>
      <c r="L56" s="97"/>
    </row>
    <row r="57" spans="1:12" s="120" customFormat="1" ht="19.5" customHeight="1">
      <c r="A57" s="67" t="s">
        <v>19</v>
      </c>
      <c r="B57" s="68"/>
      <c r="C57" s="116"/>
      <c r="D57" s="116"/>
      <c r="E57" s="70">
        <v>3.55</v>
      </c>
      <c r="F57" s="71">
        <f>SUM(F56,F53,F31,F26,F21)</f>
        <v>477</v>
      </c>
      <c r="G57" s="117">
        <v>3.78</v>
      </c>
      <c r="H57" s="118">
        <f>SUM(H56,H53,H31,H26,H21)</f>
        <v>358</v>
      </c>
      <c r="I57" s="70">
        <v>3.65</v>
      </c>
      <c r="J57" s="119">
        <f>SUM(F57,H57)</f>
        <v>835</v>
      </c>
      <c r="K57" s="72">
        <f t="shared" si="1"/>
        <v>3.648610778443114</v>
      </c>
      <c r="L57" s="97"/>
    </row>
    <row r="58" spans="1:12" ht="19.5" customHeight="1">
      <c r="A58" s="142"/>
      <c r="B58" s="143"/>
      <c r="C58" s="121"/>
      <c r="D58" s="121"/>
      <c r="E58" s="140" t="s">
        <v>29</v>
      </c>
      <c r="F58" s="144"/>
      <c r="G58" s="144"/>
      <c r="H58" s="144"/>
      <c r="I58" s="140"/>
      <c r="J58" s="141"/>
      <c r="K58" s="122"/>
      <c r="L58" s="123"/>
    </row>
    <row r="59" spans="1:11" s="129" customFormat="1" ht="13.5" customHeight="1">
      <c r="A59" s="124"/>
      <c r="B59" s="124"/>
      <c r="C59" s="124"/>
      <c r="D59" s="124"/>
      <c r="E59" s="125"/>
      <c r="F59" s="126"/>
      <c r="G59" s="127"/>
      <c r="H59" s="124"/>
      <c r="I59" s="124"/>
      <c r="J59" s="124"/>
      <c r="K59" s="128"/>
    </row>
    <row r="60" spans="1:9" ht="21.75">
      <c r="A60" s="130" t="s">
        <v>63</v>
      </c>
      <c r="B60" s="131"/>
      <c r="C60" s="132"/>
      <c r="D60" s="133"/>
      <c r="E60" s="66"/>
      <c r="G60" s="134"/>
      <c r="H60" s="135" t="s">
        <v>61</v>
      </c>
      <c r="I60" s="136"/>
    </row>
    <row r="61" spans="1:9" ht="21.75">
      <c r="A61" s="130"/>
      <c r="B61" s="131"/>
      <c r="C61" s="127"/>
      <c r="D61" s="137"/>
      <c r="E61" s="66"/>
      <c r="G61" s="138"/>
      <c r="H61" s="135"/>
      <c r="I61" s="137"/>
    </row>
    <row r="62" spans="1:11" s="129" customFormat="1" ht="21" customHeight="1">
      <c r="A62" s="124"/>
      <c r="B62" s="124"/>
      <c r="C62" s="124"/>
      <c r="D62" s="124"/>
      <c r="E62" s="125"/>
      <c r="F62" s="126"/>
      <c r="G62" s="135"/>
      <c r="H62" s="124"/>
      <c r="I62" s="124"/>
      <c r="J62" s="127"/>
      <c r="K62" s="128"/>
    </row>
    <row r="63" spans="1:11" s="129" customFormat="1" ht="21" customHeight="1">
      <c r="A63" s="124"/>
      <c r="B63" s="124"/>
      <c r="C63" s="124"/>
      <c r="D63" s="124"/>
      <c r="E63" s="126"/>
      <c r="F63" s="125"/>
      <c r="G63" s="124"/>
      <c r="H63" s="124"/>
      <c r="I63" s="137"/>
      <c r="J63" s="127"/>
      <c r="K63" s="139"/>
    </row>
  </sheetData>
  <sheetProtection/>
  <mergeCells count="9">
    <mergeCell ref="I58:J58"/>
    <mergeCell ref="A58:B58"/>
    <mergeCell ref="E58:H58"/>
    <mergeCell ref="A3:A4"/>
    <mergeCell ref="G3:H3"/>
    <mergeCell ref="I3:J3"/>
    <mergeCell ref="E3:F3"/>
    <mergeCell ref="B3:D4"/>
    <mergeCell ref="B54:D54"/>
  </mergeCells>
  <printOptions horizontalCentered="1"/>
  <pageMargins left="0.4724409448818898" right="0.15748031496062992" top="0.5905511811023623" bottom="0.2362204724409449" header="0.35433070866141736" footer="0.15748031496062992"/>
  <pageSetup firstPageNumber="95" useFirstPageNumber="1" horizontalDpi="600" verticalDpi="600" orientation="portrait" paperSize="9" scale="77" r:id="rId2"/>
  <headerFooter alignWithMargins="0">
    <oddHeader>&amp;R&amp;"TH SarabunPSK,Bold"&amp;15ศบก. B-1.9-2</oddHeader>
    <oddFooter>&amp;L&amp;"Cordia New,Regular"&amp;7&amp;Z&amp;F\&amp;A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2015-07-21T10:28:09Z</cp:lastPrinted>
  <dcterms:created xsi:type="dcterms:W3CDTF">2008-05-25T11:09:41Z</dcterms:created>
  <dcterms:modified xsi:type="dcterms:W3CDTF">2015-08-06T07:03:52Z</dcterms:modified>
  <cp:category/>
  <cp:version/>
  <cp:contentType/>
  <cp:contentStatus/>
</cp:coreProperties>
</file>