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35" tabRatio="326" activeTab="0"/>
  </bookViews>
  <sheets>
    <sheet name=" B-2.2-2 " sheetId="1" r:id="rId1"/>
  </sheets>
  <definedNames>
    <definedName name="_xlnm.Print_Area" localSheetId="0">' B-2.2-2 '!$A$1:$F$73</definedName>
    <definedName name="_xlnm.Print_Titles" localSheetId="0">' B-2.2-2 '!$4:$5</definedName>
  </definedNames>
  <calcPr fullCalcOnLoad="1"/>
</workbook>
</file>

<file path=xl/sharedStrings.xml><?xml version="1.0" encoding="utf-8"?>
<sst xmlns="http://schemas.openxmlformats.org/spreadsheetml/2006/main" count="78" uniqueCount="78">
  <si>
    <t>จำนวนเงิน : อาจารย์ 1 คน</t>
  </si>
  <si>
    <t>ภาพรวมมหาวิทยาลัย</t>
  </si>
  <si>
    <t>ลำดับที่</t>
  </si>
  <si>
    <t>จำนวนเงินสนับสนุนภายในสถาบัน (บาท)</t>
  </si>
  <si>
    <t xml:space="preserve">จำนวนอาจารย์ประจำ *  </t>
  </si>
  <si>
    <t>เคมี</t>
  </si>
  <si>
    <t>คณิตศาสตร์</t>
  </si>
  <si>
    <t>ฟิสิกส์</t>
  </si>
  <si>
    <t>การรับรู้จากระยะไกล</t>
  </si>
  <si>
    <t>รวมสำนักวิชาวิทยาศาสตร์</t>
  </si>
  <si>
    <t>ศึกษาทั่วไป</t>
  </si>
  <si>
    <t>เทคโนโลยีสารสนเทศ</t>
  </si>
  <si>
    <t>เทคโนโลยีการจัดการ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</si>
  <si>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</si>
  <si>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</si>
  <si>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</si>
  <si>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</si>
  <si>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</si>
  <si>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รวมสำนักวิชาเทคโนโลยีการเกษตร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</si>
  <si>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</si>
  <si>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</si>
  <si>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</si>
  <si>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</si>
  <si>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</si>
  <si>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</si>
  <si>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</si>
  <si>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</si>
  <si>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</si>
  <si>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</si>
  <si>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</si>
  <si>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</si>
  <si>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</si>
  <si>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</si>
  <si>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รวมสำนักวิชาวิศวกรรมศาสตร์</t>
  </si>
  <si>
    <t>อนามัยสิ่งแวดล้อม</t>
  </si>
  <si>
    <t>อาชีวอนามัยและความปลอดภัย</t>
  </si>
  <si>
    <t>รวมสำนักวิชาแพทยศาสตร์</t>
  </si>
  <si>
    <t xml:space="preserve">                                                      </t>
  </si>
  <si>
    <t>สาขาวิชา/หลักสูตร/สำนักวิชา</t>
  </si>
  <si>
    <t>รวมสำนักวิชาพยาบาลศาสตร์</t>
  </si>
  <si>
    <r>
      <t xml:space="preserve"> * หมายถึง จำนวนอาจารย์ประจำ </t>
    </r>
    <r>
      <rPr>
        <b/>
        <i/>
        <u val="single"/>
        <sz val="13"/>
        <rFont val="TH SarabunPSK"/>
        <family val="2"/>
      </rPr>
      <t>นับอาจารย์ประจำและนักวิจัยเฉพาะที่ปฏิบัติงานจริง</t>
    </r>
    <r>
      <rPr>
        <sz val="13"/>
        <rFont val="TH SarabunPSK"/>
        <family val="2"/>
      </rPr>
      <t xml:space="preserve"> ไม่นับรวมอาจารย์ประจำและนักวิจัยที่ลาศึกษาต่อ </t>
    </r>
  </si>
  <si>
    <t>ภาษาต่างประเทศ</t>
  </si>
  <si>
    <t>วิทยาศาสตร์การกีฬา</t>
  </si>
  <si>
    <t xml:space="preserve">ชีววิทยา </t>
  </si>
  <si>
    <t xml:space="preserve">จุลชีววิทยา </t>
  </si>
  <si>
    <t>ชีวเคมี</t>
  </si>
  <si>
    <t>กายวิภาคศาสตร์</t>
  </si>
  <si>
    <t xml:space="preserve">สรีรวิทยา </t>
  </si>
  <si>
    <t>ปรสิตวิทยา</t>
  </si>
  <si>
    <t>เภสัชวิทยา</t>
  </si>
  <si>
    <t>วิศวกรรมการผลิต</t>
  </si>
  <si>
    <t>- อายุรศาสตร์</t>
  </si>
  <si>
    <t>พยาธิวิทยา</t>
  </si>
  <si>
    <t>เวชศาสตร์ครอบครัวและเวชศาสตร์ชุมชน</t>
  </si>
  <si>
    <t>การพยาบาลอนามัยชุมชน</t>
  </si>
  <si>
    <t>การพยาบาลพื้นฐาน</t>
  </si>
  <si>
    <t>การพยาบาลผู้ใหญ่และผู้สูงอายุ</t>
  </si>
  <si>
    <t>การพยาบาลจิตเวช</t>
  </si>
  <si>
    <t>การพยาบาลเด็กและวัยรุ่น</t>
  </si>
  <si>
    <t>การพยาบาลครอบครัวและการผดุงครรภ์</t>
  </si>
  <si>
    <t>- ศัลยศาสตร์</t>
  </si>
  <si>
    <t>- กุมารศาสตร์</t>
  </si>
  <si>
    <t>ปีงบประมาณ 2558</t>
  </si>
  <si>
    <t xml:space="preserve">               ปีการศึกษา 2557 (ก.ค. 57 - มิ.ย. 58)</t>
  </si>
  <si>
    <t>- ออร์โธปิดิคส์</t>
  </si>
  <si>
    <t>-</t>
  </si>
  <si>
    <t>- จักษุวิทยา</t>
  </si>
  <si>
    <t>- วิสัญญีวิทยา</t>
  </si>
  <si>
    <t>- เวชศาสตร์ฟื้นฟู</t>
  </si>
  <si>
    <t>- สูติศาสตร์และนรีเวชวิทยา</t>
  </si>
  <si>
    <t>วิศวกรรมอิเล็กทรอนิกส์</t>
  </si>
  <si>
    <r>
      <t>ตารางที่ B-2.2-2</t>
    </r>
    <r>
      <rPr>
        <b/>
        <sz val="13"/>
        <rFont val="TH SarabunPSK"/>
        <family val="2"/>
      </rPr>
      <t xml:space="preserve">  :  เงินสนับสนุนงานวิจัยและงานสร้างสรรค์ของมหาวิทยาลัยต่อจำนวนอาจารย์ประจำ </t>
    </r>
  </si>
  <si>
    <r>
      <t>แหล่งที่มา :</t>
    </r>
    <r>
      <rPr>
        <sz val="14"/>
        <rFont val="TH SarabunPSK"/>
        <family val="2"/>
      </rPr>
      <t xml:space="preserve"> ฝ่ายสารสนเทศการวิจัย  สถาบันวิจัยและพัฒนา</t>
    </r>
  </si>
  <si>
    <t>ข้อมูล ณ วันที่ 30 มิถุนายน 2558</t>
  </si>
  <si>
    <r>
      <rPr>
        <b/>
        <u val="single"/>
        <sz val="13"/>
        <rFont val="TH SarabunPSK"/>
        <family val="2"/>
      </rPr>
      <t>หมายเหตุ</t>
    </r>
    <r>
      <rPr>
        <b/>
        <sz val="13"/>
        <rFont val="TH SarabunPSK"/>
        <family val="2"/>
      </rPr>
      <t xml:space="preserve">  :  </t>
    </r>
  </si>
  <si>
    <t>กลุ่มสาขาวิชาแพทยศาสตร์</t>
  </si>
  <si>
    <t>กลุ่มสาขาวิชาสาธารณสุขศาสตร์</t>
  </si>
  <si>
    <r>
      <t xml:space="preserve">                          ปีงบประมาณ 2558 </t>
    </r>
    <r>
      <rPr>
        <b/>
        <sz val="13"/>
        <color indexed="10"/>
        <rFont val="TH SarabunPSK"/>
        <family val="2"/>
      </rPr>
      <t>(3 ไตรมาส : ต.ค. 57 - มิ.ย. 58)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</si>
</sst>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;[Red]0"/>
    <numFmt numFmtId="181" formatCode="0.00;[Red]0.00"/>
    <numFmt numFmtId="182" formatCode="d\ \ด\ด\ด\ด\ \b\b\b\b"/>
    <numFmt numFmtId="183" formatCode="#,##0;;\-"/>
    <numFmt numFmtId="184" formatCode="#,##0;\-"/>
    <numFmt numFmtId="185" formatCode="d\ ดดดด\ bbbb"/>
    <numFmt numFmtId="186" formatCode="_(* #,##0.0_);_(* \(#,##0.0\);_(* &quot;-&quot;??_);_(@_)"/>
    <numFmt numFmtId="187" formatCode="_(* #,##0_);_(* \(#,##0\);_(* &quot;-&quot;??_);_(@_)"/>
    <numFmt numFmtId="188" formatCode="#,##0.0"/>
    <numFmt numFmtId="189" formatCode="0.00;;\-"/>
    <numFmt numFmtId="190" formatCode="_-* #,##0.0_-;\-* #,##0.0_-;_-* &quot;-&quot;??_-;_-@_-"/>
    <numFmt numFmtId="191" formatCode="_-* #,##0_-;\-* #,##0_-;_-* &quot;-&quot;??_-;_-@_-"/>
    <numFmt numFmtId="192" formatCode="0.0"/>
    <numFmt numFmtId="193" formatCode="_-* #,##0.0_-;\-* #,##0.0_-;_-* &quot;-&quot;?_-;_-@_-"/>
    <numFmt numFmtId="194" formatCode="#,##0.0;;\-"/>
    <numFmt numFmtId="195" formatCode="#,##0.00;;\-"/>
  </numFmts>
  <fonts count="60">
    <font>
      <sz val="14"/>
      <name val="Browallia New"/>
      <family val="0"/>
    </font>
    <font>
      <sz val="10"/>
      <name val="Arial"/>
      <family val="2"/>
    </font>
    <font>
      <sz val="14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2"/>
      <name val="DilleniaUPC"/>
      <family val="1"/>
    </font>
    <font>
      <sz val="8"/>
      <name val="Arial"/>
      <family val="2"/>
    </font>
    <font>
      <b/>
      <u val="double"/>
      <sz val="13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b/>
      <i/>
      <u val="single"/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3"/>
      <color indexed="8"/>
      <name val="TH SarabunPSK"/>
      <family val="2"/>
    </font>
    <font>
      <b/>
      <u val="single"/>
      <sz val="13"/>
      <name val="TH SarabunPSK"/>
      <family val="2"/>
    </font>
    <font>
      <b/>
      <sz val="13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46"/>
      <name val="TH SarabunPSK"/>
      <family val="2"/>
    </font>
    <font>
      <sz val="13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7" tint="0.5999900102615356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thin"/>
      <top>
        <color indexed="63"/>
      </top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uble"/>
      <top style="thin"/>
      <bottom style="dotted"/>
    </border>
    <border>
      <left style="double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double"/>
      <top style="dotted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</cellStyleXfs>
  <cellXfs count="160">
    <xf numFmtId="0" fontId="0" fillId="0" borderId="0" xfId="0" applyAlignment="1">
      <alignment/>
    </xf>
    <xf numFmtId="0" fontId="8" fillId="33" borderId="0" xfId="58" applyFont="1" applyFill="1" applyAlignment="1">
      <alignment vertical="center"/>
      <protection/>
    </xf>
    <xf numFmtId="0" fontId="10" fillId="33" borderId="0" xfId="57" applyFont="1" applyFill="1">
      <alignment/>
      <protection/>
    </xf>
    <xf numFmtId="0" fontId="9" fillId="33" borderId="0" xfId="57" applyFont="1" applyFill="1">
      <alignment/>
      <protection/>
    </xf>
    <xf numFmtId="0" fontId="9" fillId="33" borderId="0" xfId="58" applyFont="1" applyFill="1" applyAlignment="1">
      <alignment vertical="center"/>
      <protection/>
    </xf>
    <xf numFmtId="0" fontId="9" fillId="33" borderId="0" xfId="57" applyFont="1" applyFill="1" applyAlignment="1">
      <alignment wrapText="1"/>
      <protection/>
    </xf>
    <xf numFmtId="0" fontId="10" fillId="33" borderId="10" xfId="58" applyFont="1" applyFill="1" applyBorder="1" applyAlignment="1">
      <alignment horizontal="center" vertical="center"/>
      <protection/>
    </xf>
    <xf numFmtId="0" fontId="10" fillId="33" borderId="11" xfId="58" applyFont="1" applyFill="1" applyBorder="1" applyAlignment="1">
      <alignment horizontal="left" vertical="center" indent="1"/>
      <protection/>
    </xf>
    <xf numFmtId="0" fontId="10" fillId="33" borderId="0" xfId="58" applyFont="1" applyFill="1" applyBorder="1" applyAlignment="1">
      <alignment horizontal="left" vertical="center" indent="1"/>
      <protection/>
    </xf>
    <xf numFmtId="0" fontId="10" fillId="33" borderId="0" xfId="57" applyFont="1" applyFill="1" applyAlignment="1">
      <alignment vertical="center"/>
      <protection/>
    </xf>
    <xf numFmtId="0" fontId="10" fillId="33" borderId="12" xfId="58" applyFont="1" applyFill="1" applyBorder="1" applyAlignment="1">
      <alignment horizontal="center" vertical="center"/>
      <protection/>
    </xf>
    <xf numFmtId="0" fontId="10" fillId="33" borderId="13" xfId="58" applyFont="1" applyFill="1" applyBorder="1" applyAlignment="1">
      <alignment horizontal="left" vertical="center" indent="1"/>
      <protection/>
    </xf>
    <xf numFmtId="0" fontId="10" fillId="33" borderId="14" xfId="58" applyFont="1" applyFill="1" applyBorder="1" applyAlignment="1">
      <alignment horizontal="left" vertical="center" indent="1"/>
      <protection/>
    </xf>
    <xf numFmtId="4" fontId="10" fillId="33" borderId="0" xfId="57" applyNumberFormat="1" applyFont="1" applyFill="1" applyAlignment="1">
      <alignment vertical="center"/>
      <protection/>
    </xf>
    <xf numFmtId="0" fontId="10" fillId="33" borderId="15" xfId="58" applyFont="1" applyFill="1" applyBorder="1" applyAlignment="1">
      <alignment horizontal="center" vertical="center"/>
      <protection/>
    </xf>
    <xf numFmtId="0" fontId="9" fillId="33" borderId="16" xfId="58" applyFont="1" applyFill="1" applyBorder="1" applyAlignment="1">
      <alignment horizontal="left" vertical="center" indent="4"/>
      <protection/>
    </xf>
    <xf numFmtId="0" fontId="9" fillId="33" borderId="17" xfId="58" applyFont="1" applyFill="1" applyBorder="1" applyAlignment="1">
      <alignment horizontal="left" vertical="center" indent="6"/>
      <protection/>
    </xf>
    <xf numFmtId="0" fontId="10" fillId="33" borderId="18" xfId="58" applyFont="1" applyFill="1" applyBorder="1" applyAlignment="1">
      <alignment horizontal="center" vertical="center"/>
      <protection/>
    </xf>
    <xf numFmtId="0" fontId="10" fillId="33" borderId="0" xfId="58" applyFont="1" applyFill="1" applyAlignment="1">
      <alignment/>
      <protection/>
    </xf>
    <xf numFmtId="0" fontId="10" fillId="33" borderId="19" xfId="58" applyFont="1" applyFill="1" applyBorder="1" applyAlignment="1">
      <alignment horizontal="center" vertical="center"/>
      <protection/>
    </xf>
    <xf numFmtId="0" fontId="9" fillId="33" borderId="17" xfId="58" applyFont="1" applyFill="1" applyBorder="1" applyAlignment="1">
      <alignment horizontal="center" vertical="center"/>
      <protection/>
    </xf>
    <xf numFmtId="0" fontId="10" fillId="33" borderId="20" xfId="58" applyFont="1" applyFill="1" applyBorder="1" applyAlignment="1">
      <alignment horizontal="left" vertical="center" indent="1"/>
      <protection/>
    </xf>
    <xf numFmtId="0" fontId="9" fillId="0" borderId="0" xfId="58" applyFont="1" applyBorder="1" applyAlignment="1">
      <alignment horizontal="left" vertical="center"/>
      <protection/>
    </xf>
    <xf numFmtId="0" fontId="10" fillId="0" borderId="0" xfId="58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10" fillId="33" borderId="0" xfId="60" applyFont="1" applyFill="1">
      <alignment/>
      <protection/>
    </xf>
    <xf numFmtId="181" fontId="10" fillId="33" borderId="0" xfId="60" applyNumberFormat="1" applyFont="1" applyFill="1">
      <alignment/>
      <protection/>
    </xf>
    <xf numFmtId="2" fontId="10" fillId="33" borderId="0" xfId="60" applyNumberFormat="1" applyFont="1" applyFill="1">
      <alignment/>
      <protection/>
    </xf>
    <xf numFmtId="0" fontId="9" fillId="33" borderId="0" xfId="67" applyFont="1" applyFill="1" applyAlignment="1">
      <alignment horizontal="left" vertical="center" indent="1"/>
      <protection/>
    </xf>
    <xf numFmtId="0" fontId="10" fillId="33" borderId="0" xfId="67" applyFont="1" applyFill="1">
      <alignment/>
      <protection/>
    </xf>
    <xf numFmtId="0" fontId="9" fillId="33" borderId="0" xfId="59" applyFont="1" applyFill="1" applyAlignment="1">
      <alignment vertical="center"/>
      <protection/>
    </xf>
    <xf numFmtId="0" fontId="9" fillId="0" borderId="0" xfId="0" applyFont="1" applyAlignment="1">
      <alignment/>
    </xf>
    <xf numFmtId="0" fontId="10" fillId="0" borderId="0" xfId="59" applyFont="1" applyAlignment="1">
      <alignment/>
      <protection/>
    </xf>
    <xf numFmtId="0" fontId="10" fillId="0" borderId="0" xfId="0" applyFont="1" applyAlignment="1">
      <alignment vertical="center"/>
    </xf>
    <xf numFmtId="3" fontId="9" fillId="33" borderId="0" xfId="57" applyNumberFormat="1" applyFont="1" applyFill="1">
      <alignment/>
      <protection/>
    </xf>
    <xf numFmtId="192" fontId="10" fillId="33" borderId="0" xfId="57" applyNumberFormat="1" applyFont="1" applyFill="1" applyAlignment="1">
      <alignment vertical="center"/>
      <protection/>
    </xf>
    <xf numFmtId="0" fontId="10" fillId="33" borderId="21" xfId="58" applyFont="1" applyFill="1" applyBorder="1" applyAlignment="1">
      <alignment horizontal="left" vertical="center" indent="1"/>
      <protection/>
    </xf>
    <xf numFmtId="0" fontId="14" fillId="0" borderId="0" xfId="0" applyFont="1" applyAlignment="1">
      <alignment/>
    </xf>
    <xf numFmtId="2" fontId="14" fillId="0" borderId="0" xfId="0" applyNumberFormat="1" applyFont="1" applyBorder="1" applyAlignment="1">
      <alignment horizontal="right" shrinkToFit="1"/>
    </xf>
    <xf numFmtId="181" fontId="14" fillId="0" borderId="0" xfId="0" applyNumberFormat="1" applyFont="1" applyAlignment="1">
      <alignment horizontal="left"/>
    </xf>
    <xf numFmtId="0" fontId="14" fillId="0" borderId="0" xfId="57" applyFont="1" applyAlignment="1">
      <alignment/>
      <protection/>
    </xf>
    <xf numFmtId="0" fontId="15" fillId="0" borderId="0" xfId="0" applyFont="1" applyAlignment="1">
      <alignment/>
    </xf>
    <xf numFmtId="181" fontId="14" fillId="0" borderId="0" xfId="0" applyNumberFormat="1" applyFont="1" applyAlignment="1">
      <alignment horizontal="center"/>
    </xf>
    <xf numFmtId="0" fontId="5" fillId="0" borderId="0" xfId="57" applyFont="1" applyAlignment="1">
      <alignment/>
      <protection/>
    </xf>
    <xf numFmtId="0" fontId="10" fillId="33" borderId="22" xfId="58" applyFont="1" applyFill="1" applyBorder="1" applyAlignment="1">
      <alignment horizontal="left" vertical="center" indent="1"/>
      <protection/>
    </xf>
    <xf numFmtId="0" fontId="10" fillId="33" borderId="23" xfId="58" applyFont="1" applyFill="1" applyBorder="1" applyAlignment="1">
      <alignment horizontal="left" vertical="center" indent="1"/>
      <protection/>
    </xf>
    <xf numFmtId="49" fontId="10" fillId="33" borderId="13" xfId="58" applyNumberFormat="1" applyFont="1" applyFill="1" applyBorder="1" applyAlignment="1">
      <alignment horizontal="left" vertical="center" indent="1"/>
      <protection/>
    </xf>
    <xf numFmtId="0" fontId="10" fillId="33" borderId="24" xfId="58" applyFont="1" applyFill="1" applyBorder="1" applyAlignment="1">
      <alignment horizontal="center" vertical="center"/>
      <protection/>
    </xf>
    <xf numFmtId="0" fontId="10" fillId="33" borderId="25" xfId="58" applyFont="1" applyFill="1" applyBorder="1" applyAlignment="1">
      <alignment horizontal="left" vertical="center" indent="1"/>
      <protection/>
    </xf>
    <xf numFmtId="0" fontId="10" fillId="33" borderId="26" xfId="58" applyFont="1" applyFill="1" applyBorder="1" applyAlignment="1">
      <alignment horizontal="left" vertical="center" indent="1"/>
      <protection/>
    </xf>
    <xf numFmtId="0" fontId="13" fillId="0" borderId="0" xfId="0" applyFont="1" applyBorder="1" applyAlignment="1">
      <alignment horizontal="left" vertical="center"/>
    </xf>
    <xf numFmtId="192" fontId="10" fillId="33" borderId="27" xfId="42" applyNumberFormat="1" applyFont="1" applyFill="1" applyBorder="1" applyAlignment="1">
      <alignment horizontal="center" vertical="center"/>
    </xf>
    <xf numFmtId="192" fontId="10" fillId="33" borderId="28" xfId="42" applyNumberFormat="1" applyFont="1" applyFill="1" applyBorder="1" applyAlignment="1">
      <alignment horizontal="center" vertical="center"/>
    </xf>
    <xf numFmtId="192" fontId="10" fillId="33" borderId="29" xfId="42" applyNumberFormat="1" applyFont="1" applyFill="1" applyBorder="1" applyAlignment="1">
      <alignment horizontal="center" vertical="center"/>
    </xf>
    <xf numFmtId="194" fontId="10" fillId="33" borderId="12" xfId="42" applyNumberFormat="1" applyFont="1" applyFill="1" applyBorder="1" applyAlignment="1">
      <alignment horizontal="center" vertical="center"/>
    </xf>
    <xf numFmtId="194" fontId="10" fillId="33" borderId="0" xfId="57" applyNumberFormat="1" applyFont="1" applyFill="1" applyAlignment="1">
      <alignment horizontal="right" indent="4"/>
      <protection/>
    </xf>
    <xf numFmtId="194" fontId="10" fillId="33" borderId="30" xfId="42" applyNumberFormat="1" applyFont="1" applyFill="1" applyBorder="1" applyAlignment="1">
      <alignment horizontal="right" vertical="center" indent="4"/>
    </xf>
    <xf numFmtId="194" fontId="10" fillId="33" borderId="12" xfId="42" applyNumberFormat="1" applyFont="1" applyFill="1" applyBorder="1" applyAlignment="1">
      <alignment horizontal="right" vertical="center" indent="4"/>
    </xf>
    <xf numFmtId="194" fontId="10" fillId="0" borderId="12" xfId="42" applyNumberFormat="1" applyFont="1" applyBorder="1" applyAlignment="1">
      <alignment horizontal="right" vertical="center" indent="4"/>
    </xf>
    <xf numFmtId="194" fontId="9" fillId="33" borderId="31" xfId="42" applyNumberFormat="1" applyFont="1" applyFill="1" applyBorder="1" applyAlignment="1">
      <alignment horizontal="right" vertical="center" indent="4"/>
    </xf>
    <xf numFmtId="194" fontId="10" fillId="33" borderId="18" xfId="42" applyNumberFormat="1" applyFont="1" applyFill="1" applyBorder="1" applyAlignment="1">
      <alignment horizontal="right" vertical="center" indent="4"/>
    </xf>
    <xf numFmtId="194" fontId="10" fillId="33" borderId="19" xfId="42" applyNumberFormat="1" applyFont="1" applyFill="1" applyBorder="1" applyAlignment="1">
      <alignment horizontal="right" vertical="center" indent="4"/>
    </xf>
    <xf numFmtId="194" fontId="10" fillId="33" borderId="10" xfId="42" applyNumberFormat="1" applyFont="1" applyFill="1" applyBorder="1" applyAlignment="1">
      <alignment horizontal="right" vertical="center" indent="4"/>
    </xf>
    <xf numFmtId="194" fontId="10" fillId="33" borderId="32" xfId="42" applyNumberFormat="1" applyFont="1" applyFill="1" applyBorder="1" applyAlignment="1">
      <alignment horizontal="right" vertical="center" indent="4"/>
    </xf>
    <xf numFmtId="194" fontId="10" fillId="33" borderId="24" xfId="42" applyNumberFormat="1" applyFont="1" applyFill="1" applyBorder="1" applyAlignment="1">
      <alignment horizontal="right" vertical="center" indent="4"/>
    </xf>
    <xf numFmtId="194" fontId="9" fillId="33" borderId="0" xfId="58" applyNumberFormat="1" applyFont="1" applyFill="1" applyBorder="1" applyAlignment="1">
      <alignment horizontal="right" vertical="center" indent="4"/>
      <protection/>
    </xf>
    <xf numFmtId="194" fontId="10" fillId="0" borderId="0" xfId="57" applyNumberFormat="1" applyFont="1" applyBorder="1" applyAlignment="1">
      <alignment horizontal="right" vertical="center" indent="4"/>
      <protection/>
    </xf>
    <xf numFmtId="194" fontId="10" fillId="0" borderId="0" xfId="58" applyNumberFormat="1" applyFont="1" applyAlignment="1">
      <alignment horizontal="right" vertical="center" indent="4"/>
      <protection/>
    </xf>
    <xf numFmtId="194" fontId="10" fillId="0" borderId="0" xfId="60" applyNumberFormat="1" applyFont="1" applyFill="1" applyAlignment="1">
      <alignment horizontal="right" indent="4"/>
      <protection/>
    </xf>
    <xf numFmtId="194" fontId="14" fillId="0" borderId="0" xfId="57" applyNumberFormat="1" applyFont="1" applyAlignment="1">
      <alignment horizontal="right" indent="4"/>
      <protection/>
    </xf>
    <xf numFmtId="194" fontId="10" fillId="33" borderId="18" xfId="42" applyNumberFormat="1" applyFont="1" applyFill="1" applyBorder="1" applyAlignment="1">
      <alignment horizontal="center" vertical="center"/>
    </xf>
    <xf numFmtId="194" fontId="10" fillId="33" borderId="33" xfId="42" applyNumberFormat="1" applyFont="1" applyFill="1" applyBorder="1" applyAlignment="1">
      <alignment horizontal="center" vertical="center"/>
    </xf>
    <xf numFmtId="0" fontId="9" fillId="33" borderId="13" xfId="58" applyFont="1" applyFill="1" applyBorder="1" applyAlignment="1">
      <alignment horizontal="left" vertical="center" indent="1"/>
      <protection/>
    </xf>
    <xf numFmtId="192" fontId="9" fillId="33" borderId="0" xfId="57" applyNumberFormat="1" applyFont="1" applyFill="1" applyAlignment="1">
      <alignment horizontal="center"/>
      <protection/>
    </xf>
    <xf numFmtId="192" fontId="9" fillId="33" borderId="34" xfId="42" applyNumberFormat="1" applyFont="1" applyFill="1" applyBorder="1" applyAlignment="1">
      <alignment horizontal="center" vertical="center"/>
    </xf>
    <xf numFmtId="192" fontId="10" fillId="33" borderId="35" xfId="42" applyNumberFormat="1" applyFont="1" applyFill="1" applyBorder="1" applyAlignment="1">
      <alignment horizontal="center" vertical="center"/>
    </xf>
    <xf numFmtId="192" fontId="10" fillId="33" borderId="36" xfId="42" applyNumberFormat="1" applyFont="1" applyFill="1" applyBorder="1" applyAlignment="1">
      <alignment horizontal="center" vertical="center"/>
    </xf>
    <xf numFmtId="192" fontId="9" fillId="33" borderId="37" xfId="42" applyNumberFormat="1" applyFont="1" applyFill="1" applyBorder="1" applyAlignment="1">
      <alignment horizontal="center" vertical="center"/>
    </xf>
    <xf numFmtId="192" fontId="10" fillId="33" borderId="38" xfId="42" applyNumberFormat="1" applyFont="1" applyFill="1" applyBorder="1" applyAlignment="1">
      <alignment horizontal="center" vertical="center"/>
    </xf>
    <xf numFmtId="192" fontId="10" fillId="33" borderId="39" xfId="42" applyNumberFormat="1" applyFont="1" applyFill="1" applyBorder="1" applyAlignment="1">
      <alignment horizontal="center" vertical="center"/>
    </xf>
    <xf numFmtId="192" fontId="10" fillId="33" borderId="40" xfId="42" applyNumberFormat="1" applyFont="1" applyFill="1" applyBorder="1" applyAlignment="1">
      <alignment horizontal="center" vertical="center"/>
    </xf>
    <xf numFmtId="192" fontId="10" fillId="33" borderId="41" xfId="42" applyNumberFormat="1" applyFont="1" applyFill="1" applyBorder="1" applyAlignment="1">
      <alignment horizontal="center" vertical="center"/>
    </xf>
    <xf numFmtId="192" fontId="9" fillId="33" borderId="0" xfId="58" applyNumberFormat="1" applyFont="1" applyFill="1" applyBorder="1" applyAlignment="1">
      <alignment horizontal="center" vertical="center"/>
      <protection/>
    </xf>
    <xf numFmtId="192" fontId="9" fillId="0" borderId="0" xfId="57" applyNumberFormat="1" applyFont="1" applyBorder="1" applyAlignment="1">
      <alignment horizontal="center"/>
      <protection/>
    </xf>
    <xf numFmtId="192" fontId="10" fillId="0" borderId="0" xfId="58" applyNumberFormat="1" applyFont="1" applyAlignment="1">
      <alignment horizontal="center" vertical="center"/>
      <protection/>
    </xf>
    <xf numFmtId="192" fontId="10" fillId="33" borderId="0" xfId="57" applyNumberFormat="1" applyFont="1" applyFill="1" applyAlignment="1">
      <alignment horizontal="center"/>
      <protection/>
    </xf>
    <xf numFmtId="192" fontId="5" fillId="0" borderId="0" xfId="57" applyNumberFormat="1" applyFont="1" applyAlignment="1">
      <alignment horizontal="center"/>
      <protection/>
    </xf>
    <xf numFmtId="192" fontId="10" fillId="0" borderId="0" xfId="57" applyNumberFormat="1" applyFont="1" applyAlignment="1">
      <alignment horizontal="center" vertical="center"/>
      <protection/>
    </xf>
    <xf numFmtId="4" fontId="9" fillId="33" borderId="42" xfId="58" applyNumberFormat="1" applyFont="1" applyFill="1" applyBorder="1" applyAlignment="1">
      <alignment horizontal="center" vertical="center"/>
      <protection/>
    </xf>
    <xf numFmtId="4" fontId="11" fillId="34" borderId="43" xfId="42" applyNumberFormat="1" applyFont="1" applyFill="1" applyBorder="1" applyAlignment="1">
      <alignment horizontal="right" vertical="center" indent="4"/>
    </xf>
    <xf numFmtId="4" fontId="11" fillId="34" borderId="0" xfId="42" applyNumberFormat="1" applyFont="1" applyFill="1" applyBorder="1" applyAlignment="1">
      <alignment horizontal="right" vertical="center" indent="4"/>
    </xf>
    <xf numFmtId="4" fontId="9" fillId="33" borderId="0" xfId="57" applyNumberFormat="1" applyFont="1" applyFill="1" applyAlignment="1">
      <alignment horizontal="right" indent="4"/>
      <protection/>
    </xf>
    <xf numFmtId="4" fontId="9" fillId="33" borderId="0" xfId="57" applyNumberFormat="1" applyFont="1" applyFill="1" applyAlignment="1">
      <alignment horizontal="right" vertical="center" indent="4"/>
      <protection/>
    </xf>
    <xf numFmtId="4" fontId="11" fillId="34" borderId="44" xfId="42" applyNumberFormat="1" applyFont="1" applyFill="1" applyBorder="1" applyAlignment="1">
      <alignment horizontal="right" vertical="center" indent="4"/>
    </xf>
    <xf numFmtId="4" fontId="11" fillId="34" borderId="45" xfId="42" applyNumberFormat="1" applyFont="1" applyFill="1" applyBorder="1" applyAlignment="1">
      <alignment horizontal="right" vertical="center" indent="4"/>
    </xf>
    <xf numFmtId="4" fontId="16" fillId="34" borderId="46" xfId="42" applyNumberFormat="1" applyFont="1" applyFill="1" applyBorder="1" applyAlignment="1">
      <alignment horizontal="right" vertical="center" indent="4"/>
    </xf>
    <xf numFmtId="4" fontId="11" fillId="34" borderId="47" xfId="42" applyNumberFormat="1" applyFont="1" applyFill="1" applyBorder="1" applyAlignment="1">
      <alignment horizontal="right" vertical="center" indent="4"/>
    </xf>
    <xf numFmtId="4" fontId="10" fillId="34" borderId="45" xfId="42" applyNumberFormat="1" applyFont="1" applyFill="1" applyBorder="1" applyAlignment="1">
      <alignment horizontal="right" vertical="center" indent="4"/>
    </xf>
    <xf numFmtId="4" fontId="9" fillId="34" borderId="46" xfId="42" applyNumberFormat="1" applyFont="1" applyFill="1" applyBorder="1" applyAlignment="1">
      <alignment horizontal="right" vertical="center" indent="4"/>
    </xf>
    <xf numFmtId="4" fontId="10" fillId="0" borderId="0" xfId="57" applyNumberFormat="1" applyFont="1" applyAlignment="1">
      <alignment horizontal="right" vertical="center" indent="4"/>
      <protection/>
    </xf>
    <xf numFmtId="192" fontId="9" fillId="33" borderId="48" xfId="58" applyNumberFormat="1" applyFont="1" applyFill="1" applyBorder="1" applyAlignment="1">
      <alignment horizontal="center" vertical="center" wrapText="1"/>
      <protection/>
    </xf>
    <xf numFmtId="192" fontId="10" fillId="33" borderId="0" xfId="42" applyNumberFormat="1" applyFont="1" applyFill="1" applyBorder="1" applyAlignment="1">
      <alignment horizontal="center" vertical="center"/>
    </xf>
    <xf numFmtId="192" fontId="10" fillId="33" borderId="14" xfId="42" applyNumberFormat="1" applyFont="1" applyFill="1" applyBorder="1" applyAlignment="1">
      <alignment horizontal="center" vertical="center"/>
    </xf>
    <xf numFmtId="192" fontId="10" fillId="0" borderId="13" xfId="42" applyNumberFormat="1" applyFont="1" applyBorder="1" applyAlignment="1">
      <alignment horizontal="center" vertical="center"/>
    </xf>
    <xf numFmtId="4" fontId="10" fillId="33" borderId="49" xfId="42" applyNumberFormat="1" applyFont="1" applyFill="1" applyBorder="1" applyAlignment="1">
      <alignment horizontal="right" vertical="center" indent="4"/>
    </xf>
    <xf numFmtId="4" fontId="10" fillId="33" borderId="44" xfId="42" applyNumberFormat="1" applyFont="1" applyFill="1" applyBorder="1" applyAlignment="1">
      <alignment horizontal="right" vertical="center" indent="4"/>
    </xf>
    <xf numFmtId="4" fontId="10" fillId="0" borderId="44" xfId="42" applyNumberFormat="1" applyFont="1" applyBorder="1" applyAlignment="1">
      <alignment horizontal="right" vertical="center" indent="4"/>
    </xf>
    <xf numFmtId="0" fontId="9" fillId="33" borderId="26" xfId="58" applyFont="1" applyFill="1" applyBorder="1" applyAlignment="1">
      <alignment horizontal="left" vertical="center" indent="1"/>
      <protection/>
    </xf>
    <xf numFmtId="0" fontId="10" fillId="33" borderId="50" xfId="58" applyFont="1" applyFill="1" applyBorder="1" applyAlignment="1">
      <alignment horizontal="center" vertical="center"/>
      <protection/>
    </xf>
    <xf numFmtId="0" fontId="10" fillId="33" borderId="51" xfId="58" applyFont="1" applyFill="1" applyBorder="1" applyAlignment="1">
      <alignment horizontal="left" vertical="center" indent="1"/>
      <protection/>
    </xf>
    <xf numFmtId="0" fontId="10" fillId="33" borderId="52" xfId="58" applyFont="1" applyFill="1" applyBorder="1" applyAlignment="1">
      <alignment horizontal="left" vertical="center" indent="1"/>
      <protection/>
    </xf>
    <xf numFmtId="192" fontId="10" fillId="33" borderId="53" xfId="42" applyNumberFormat="1" applyFont="1" applyFill="1" applyBorder="1" applyAlignment="1">
      <alignment horizontal="center" vertical="center"/>
    </xf>
    <xf numFmtId="4" fontId="11" fillId="34" borderId="54" xfId="42" applyNumberFormat="1" applyFont="1" applyFill="1" applyBorder="1" applyAlignment="1">
      <alignment horizontal="right" vertical="center" indent="4"/>
    </xf>
    <xf numFmtId="0" fontId="55" fillId="33" borderId="20" xfId="58" applyFont="1" applyFill="1" applyBorder="1" applyAlignment="1">
      <alignment horizontal="left" vertical="center" indent="1"/>
      <protection/>
    </xf>
    <xf numFmtId="194" fontId="9" fillId="33" borderId="55" xfId="58" applyNumberFormat="1" applyFont="1" applyFill="1" applyBorder="1" applyAlignment="1">
      <alignment horizontal="center" vertical="center" shrinkToFit="1"/>
      <protection/>
    </xf>
    <xf numFmtId="194" fontId="10" fillId="33" borderId="50" xfId="42" applyNumberFormat="1" applyFont="1" applyFill="1" applyBorder="1" applyAlignment="1">
      <alignment horizontal="right" vertical="center" indent="4"/>
    </xf>
    <xf numFmtId="194" fontId="10" fillId="33" borderId="15" xfId="42" applyNumberFormat="1" applyFont="1" applyFill="1" applyBorder="1" applyAlignment="1">
      <alignment horizontal="center" vertical="center"/>
    </xf>
    <xf numFmtId="4" fontId="14" fillId="0" borderId="0" xfId="57" applyNumberFormat="1" applyFont="1" applyAlignment="1">
      <alignment horizontal="right" vertical="center"/>
      <protection/>
    </xf>
    <xf numFmtId="0" fontId="56" fillId="33" borderId="12" xfId="58" applyFont="1" applyFill="1" applyBorder="1" applyAlignment="1">
      <alignment horizontal="center" vertical="center"/>
      <protection/>
    </xf>
    <xf numFmtId="0" fontId="56" fillId="33" borderId="56" xfId="58" applyFont="1" applyFill="1" applyBorder="1" applyAlignment="1">
      <alignment horizontal="center" vertical="center"/>
      <protection/>
    </xf>
    <xf numFmtId="0" fontId="56" fillId="33" borderId="13" xfId="58" applyFont="1" applyFill="1" applyBorder="1" applyAlignment="1">
      <alignment horizontal="left" vertical="center" indent="1"/>
      <protection/>
    </xf>
    <xf numFmtId="0" fontId="56" fillId="33" borderId="14" xfId="58" applyFont="1" applyFill="1" applyBorder="1" applyAlignment="1">
      <alignment horizontal="left" vertical="center" indent="1"/>
      <protection/>
    </xf>
    <xf numFmtId="4" fontId="56" fillId="34" borderId="44" xfId="42" applyNumberFormat="1" applyFont="1" applyFill="1" applyBorder="1" applyAlignment="1">
      <alignment horizontal="right" vertical="center" indent="4"/>
    </xf>
    <xf numFmtId="0" fontId="56" fillId="33" borderId="0" xfId="58" applyFont="1" applyFill="1">
      <alignment/>
      <protection/>
    </xf>
    <xf numFmtId="194" fontId="56" fillId="33" borderId="12" xfId="42" applyNumberFormat="1" applyFont="1" applyFill="1" applyBorder="1" applyAlignment="1">
      <alignment horizontal="right" vertical="center" indent="4"/>
    </xf>
    <xf numFmtId="0" fontId="56" fillId="33" borderId="0" xfId="57" applyFont="1" applyFill="1" applyAlignment="1">
      <alignment vertical="center"/>
      <protection/>
    </xf>
    <xf numFmtId="0" fontId="56" fillId="33" borderId="0" xfId="58" applyFont="1" applyFill="1" applyBorder="1" applyAlignment="1">
      <alignment horizontal="left" vertical="center" indent="1"/>
      <protection/>
    </xf>
    <xf numFmtId="194" fontId="56" fillId="33" borderId="19" xfId="42" applyNumberFormat="1" applyFont="1" applyFill="1" applyBorder="1" applyAlignment="1">
      <alignment horizontal="right" vertical="center" indent="4"/>
    </xf>
    <xf numFmtId="4" fontId="56" fillId="34" borderId="45" xfId="42" applyNumberFormat="1" applyFont="1" applyFill="1" applyBorder="1" applyAlignment="1">
      <alignment horizontal="right" vertical="center" indent="4"/>
    </xf>
    <xf numFmtId="0" fontId="56" fillId="33" borderId="0" xfId="57" applyFont="1" applyFill="1">
      <alignment/>
      <protection/>
    </xf>
    <xf numFmtId="0" fontId="57" fillId="33" borderId="16" xfId="58" applyFont="1" applyFill="1" applyBorder="1" applyAlignment="1">
      <alignment horizontal="left" vertical="center" indent="4"/>
      <protection/>
    </xf>
    <xf numFmtId="0" fontId="57" fillId="33" borderId="17" xfId="58" applyFont="1" applyFill="1" applyBorder="1" applyAlignment="1">
      <alignment horizontal="left" vertical="center" indent="6"/>
      <protection/>
    </xf>
    <xf numFmtId="0" fontId="57" fillId="33" borderId="17" xfId="58" applyFont="1" applyFill="1" applyBorder="1" applyAlignment="1">
      <alignment horizontal="center" vertical="center"/>
      <protection/>
    </xf>
    <xf numFmtId="194" fontId="57" fillId="33" borderId="31" xfId="42" applyNumberFormat="1" applyFont="1" applyFill="1" applyBorder="1" applyAlignment="1">
      <alignment horizontal="right" vertical="center" indent="4"/>
    </xf>
    <xf numFmtId="192" fontId="57" fillId="33" borderId="37" xfId="42" applyNumberFormat="1" applyFont="1" applyFill="1" applyBorder="1" applyAlignment="1">
      <alignment horizontal="center" vertical="center"/>
    </xf>
    <xf numFmtId="4" fontId="57" fillId="34" borderId="46" xfId="42" applyNumberFormat="1" applyFont="1" applyFill="1" applyBorder="1" applyAlignment="1">
      <alignment horizontal="right" vertical="center" indent="4"/>
    </xf>
    <xf numFmtId="0" fontId="57" fillId="33" borderId="0" xfId="57" applyFont="1" applyFill="1">
      <alignment/>
      <protection/>
    </xf>
    <xf numFmtId="192" fontId="58" fillId="33" borderId="28" xfId="42" applyNumberFormat="1" applyFont="1" applyFill="1" applyBorder="1" applyAlignment="1">
      <alignment horizontal="center" vertical="center"/>
    </xf>
    <xf numFmtId="192" fontId="58" fillId="33" borderId="36" xfId="42" applyNumberFormat="1" applyFont="1" applyFill="1" applyBorder="1" applyAlignment="1">
      <alignment horizontal="center" vertical="center"/>
    </xf>
    <xf numFmtId="192" fontId="59" fillId="33" borderId="37" xfId="42" applyNumberFormat="1" applyFont="1" applyFill="1" applyBorder="1" applyAlignment="1">
      <alignment horizontal="center" vertical="center"/>
    </xf>
    <xf numFmtId="0" fontId="57" fillId="33" borderId="57" xfId="58" applyFont="1" applyFill="1" applyBorder="1" applyAlignment="1">
      <alignment horizontal="left" vertical="center" indent="4"/>
      <protection/>
    </xf>
    <xf numFmtId="0" fontId="57" fillId="33" borderId="58" xfId="58" applyFont="1" applyFill="1" applyBorder="1" applyAlignment="1">
      <alignment horizontal="left" vertical="center" indent="6"/>
      <protection/>
    </xf>
    <xf numFmtId="0" fontId="57" fillId="33" borderId="58" xfId="58" applyFont="1" applyFill="1" applyBorder="1" applyAlignment="1">
      <alignment horizontal="center" vertical="center"/>
      <protection/>
    </xf>
    <xf numFmtId="194" fontId="57" fillId="33" borderId="59" xfId="42" applyNumberFormat="1" applyFont="1" applyFill="1" applyBorder="1" applyAlignment="1">
      <alignment horizontal="right" vertical="center" indent="4"/>
    </xf>
    <xf numFmtId="192" fontId="57" fillId="33" borderId="60" xfId="42" applyNumberFormat="1" applyFont="1" applyFill="1" applyBorder="1" applyAlignment="1">
      <alignment horizontal="center" vertical="center"/>
    </xf>
    <xf numFmtId="4" fontId="57" fillId="34" borderId="42" xfId="42" applyNumberFormat="1" applyFont="1" applyFill="1" applyBorder="1" applyAlignment="1">
      <alignment horizontal="right" vertical="center" indent="4"/>
    </xf>
    <xf numFmtId="0" fontId="9" fillId="33" borderId="30" xfId="57" applyFont="1" applyFill="1" applyBorder="1" applyAlignment="1">
      <alignment horizontal="center" vertical="center" wrapText="1" shrinkToFit="1"/>
      <protection/>
    </xf>
    <xf numFmtId="0" fontId="9" fillId="33" borderId="59" xfId="57" applyFont="1" applyFill="1" applyBorder="1" applyAlignment="1">
      <alignment horizontal="center" vertical="center" wrapText="1" shrinkToFit="1"/>
      <protection/>
    </xf>
    <xf numFmtId="0" fontId="9" fillId="33" borderId="61" xfId="57" applyFont="1" applyFill="1" applyBorder="1" applyAlignment="1">
      <alignment horizontal="center" vertical="center" wrapText="1"/>
      <protection/>
    </xf>
    <xf numFmtId="0" fontId="9" fillId="33" borderId="43" xfId="57" applyFont="1" applyFill="1" applyBorder="1" applyAlignment="1">
      <alignment horizontal="center" vertical="center" wrapText="1"/>
      <protection/>
    </xf>
    <xf numFmtId="0" fontId="9" fillId="33" borderId="62" xfId="57" applyFont="1" applyFill="1" applyBorder="1" applyAlignment="1">
      <alignment horizontal="center" vertical="center" wrapText="1"/>
      <protection/>
    </xf>
    <xf numFmtId="0" fontId="9" fillId="33" borderId="58" xfId="57" applyFont="1" applyFill="1" applyBorder="1" applyAlignment="1">
      <alignment horizontal="center" vertical="center" wrapText="1"/>
      <protection/>
    </xf>
    <xf numFmtId="0" fontId="9" fillId="33" borderId="16" xfId="58" applyFont="1" applyFill="1" applyBorder="1" applyAlignment="1">
      <alignment horizontal="left" vertical="center" indent="4"/>
      <protection/>
    </xf>
    <xf numFmtId="0" fontId="10" fillId="0" borderId="17" xfId="0" applyFont="1" applyBorder="1" applyAlignment="1">
      <alignment horizontal="left" vertical="center" indent="4"/>
    </xf>
    <xf numFmtId="0" fontId="10" fillId="0" borderId="63" xfId="0" applyFont="1" applyBorder="1" applyAlignment="1">
      <alignment horizontal="left" vertical="center" indent="4"/>
    </xf>
    <xf numFmtId="194" fontId="9" fillId="33" borderId="64" xfId="57" applyNumberFormat="1" applyFont="1" applyFill="1" applyBorder="1" applyAlignment="1">
      <alignment horizontal="center" vertical="center" wrapText="1"/>
      <protection/>
    </xf>
    <xf numFmtId="194" fontId="9" fillId="33" borderId="65" xfId="57" applyNumberFormat="1" applyFont="1" applyFill="1" applyBorder="1" applyAlignment="1">
      <alignment horizontal="center" vertical="center" wrapText="1"/>
      <protection/>
    </xf>
    <xf numFmtId="194" fontId="9" fillId="33" borderId="66" xfId="5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ตัวชี้วัด (ศบก.)" xfId="57"/>
    <cellStyle name="Normal_ตัวบ่งชี้ 4.3-4.5" xfId="58"/>
    <cellStyle name="Normal_ปัจจัย 4" xfId="59"/>
    <cellStyle name="Normal_อัตราได้งานทำ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ภาคผนวก ค- form 48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74"/>
  <sheetViews>
    <sheetView tabSelected="1" view="pageBreakPreview" zoomScale="112" zoomScaleNormal="112" zoomScaleSheetLayoutView="112" workbookViewId="0" topLeftCell="A1">
      <selection activeCell="E68" sqref="E68"/>
    </sheetView>
  </sheetViews>
  <sheetFormatPr defaultColWidth="18.8515625" defaultRowHeight="20.25"/>
  <cols>
    <col min="1" max="1" width="9.57421875" style="2" customWidth="1"/>
    <col min="2" max="2" width="15.7109375" style="2" customWidth="1"/>
    <col min="3" max="3" width="19.00390625" style="2" customWidth="1"/>
    <col min="4" max="4" width="26.00390625" style="57" customWidth="1"/>
    <col min="5" max="5" width="18.57421875" style="75" customWidth="1"/>
    <col min="6" max="6" width="23.57421875" style="93" customWidth="1"/>
    <col min="7" max="16384" width="18.8515625" style="2" customWidth="1"/>
  </cols>
  <sheetData>
    <row r="1" ht="19.5">
      <c r="A1" s="1" t="s">
        <v>71</v>
      </c>
    </row>
    <row r="2" ht="19.5">
      <c r="A2" s="4" t="s">
        <v>77</v>
      </c>
    </row>
    <row r="3" ht="9" customHeight="1" thickBot="1">
      <c r="F3" s="94"/>
    </row>
    <row r="4" spans="1:6" s="3" customFormat="1" ht="20.25" customHeight="1" thickTop="1">
      <c r="A4" s="148" t="s">
        <v>2</v>
      </c>
      <c r="B4" s="150" t="s">
        <v>38</v>
      </c>
      <c r="C4" s="151"/>
      <c r="D4" s="157" t="s">
        <v>62</v>
      </c>
      <c r="E4" s="158"/>
      <c r="F4" s="159"/>
    </row>
    <row r="5" spans="1:6" s="5" customFormat="1" ht="20.25" customHeight="1" thickBot="1">
      <c r="A5" s="149"/>
      <c r="B5" s="152"/>
      <c r="C5" s="153"/>
      <c r="D5" s="116" t="s">
        <v>3</v>
      </c>
      <c r="E5" s="102" t="s">
        <v>4</v>
      </c>
      <c r="F5" s="90" t="s">
        <v>0</v>
      </c>
    </row>
    <row r="6" spans="1:6" s="9" customFormat="1" ht="18.75" customHeight="1" thickTop="1">
      <c r="A6" s="6">
        <v>1</v>
      </c>
      <c r="B6" s="7" t="s">
        <v>5</v>
      </c>
      <c r="C6" s="8"/>
      <c r="D6" s="58">
        <v>4935000</v>
      </c>
      <c r="E6" s="103">
        <v>11</v>
      </c>
      <c r="F6" s="106">
        <f>D6/E6</f>
        <v>448636.36363636365</v>
      </c>
    </row>
    <row r="7" spans="1:6" s="9" customFormat="1" ht="18.75" customHeight="1">
      <c r="A7" s="10">
        <v>2</v>
      </c>
      <c r="B7" s="11" t="s">
        <v>6</v>
      </c>
      <c r="C7" s="12"/>
      <c r="D7" s="59">
        <v>6000</v>
      </c>
      <c r="E7" s="104">
        <v>9</v>
      </c>
      <c r="F7" s="107">
        <f aca="true" t="shared" si="0" ref="F7:F68">D7/E7</f>
        <v>666.6666666666666</v>
      </c>
    </row>
    <row r="8" spans="1:6" s="9" customFormat="1" ht="18.75" customHeight="1">
      <c r="A8" s="10">
        <v>3</v>
      </c>
      <c r="B8" s="11" t="s">
        <v>43</v>
      </c>
      <c r="C8" s="12"/>
      <c r="D8" s="59">
        <v>3286000</v>
      </c>
      <c r="E8" s="104">
        <v>10</v>
      </c>
      <c r="F8" s="107">
        <f t="shared" si="0"/>
        <v>328600</v>
      </c>
    </row>
    <row r="9" spans="1:7" s="9" customFormat="1" ht="18.75" customHeight="1">
      <c r="A9" s="10">
        <v>4</v>
      </c>
      <c r="B9" s="11" t="s">
        <v>7</v>
      </c>
      <c r="C9" s="12"/>
      <c r="D9" s="59">
        <v>12692000</v>
      </c>
      <c r="E9" s="104">
        <v>20</v>
      </c>
      <c r="F9" s="107">
        <f t="shared" si="0"/>
        <v>634600</v>
      </c>
      <c r="G9" s="13"/>
    </row>
    <row r="10" spans="1:6" s="9" customFormat="1" ht="18.75" customHeight="1">
      <c r="A10" s="10">
        <v>5</v>
      </c>
      <c r="B10" s="11" t="s">
        <v>8</v>
      </c>
      <c r="C10" s="12"/>
      <c r="D10" s="59">
        <v>40000</v>
      </c>
      <c r="E10" s="104">
        <v>4</v>
      </c>
      <c r="F10" s="107">
        <f t="shared" si="0"/>
        <v>10000</v>
      </c>
    </row>
    <row r="11" spans="1:8" s="9" customFormat="1" ht="18.75" customHeight="1">
      <c r="A11" s="10">
        <v>6</v>
      </c>
      <c r="B11" s="11" t="s">
        <v>44</v>
      </c>
      <c r="C11" s="12"/>
      <c r="D11" s="60">
        <v>357000</v>
      </c>
      <c r="E11" s="105">
        <v>4</v>
      </c>
      <c r="F11" s="108">
        <f t="shared" si="0"/>
        <v>89250</v>
      </c>
      <c r="H11" s="37"/>
    </row>
    <row r="12" spans="1:6" s="9" customFormat="1" ht="18.75" customHeight="1">
      <c r="A12" s="10">
        <v>7</v>
      </c>
      <c r="B12" s="11" t="s">
        <v>45</v>
      </c>
      <c r="C12" s="12"/>
      <c r="D12" s="59">
        <v>4155000</v>
      </c>
      <c r="E12" s="104">
        <v>6</v>
      </c>
      <c r="F12" s="107">
        <f t="shared" si="0"/>
        <v>692500</v>
      </c>
    </row>
    <row r="13" spans="1:6" s="9" customFormat="1" ht="18.75" customHeight="1">
      <c r="A13" s="10">
        <v>8</v>
      </c>
      <c r="B13" s="11" t="s">
        <v>46</v>
      </c>
      <c r="C13" s="12"/>
      <c r="D13" s="59">
        <v>1862000</v>
      </c>
      <c r="E13" s="104">
        <v>5</v>
      </c>
      <c r="F13" s="107">
        <f t="shared" si="0"/>
        <v>372400</v>
      </c>
    </row>
    <row r="14" spans="1:6" s="9" customFormat="1" ht="18.75" customHeight="1">
      <c r="A14" s="10">
        <v>9</v>
      </c>
      <c r="B14" s="11" t="s">
        <v>47</v>
      </c>
      <c r="C14" s="12"/>
      <c r="D14" s="59">
        <v>2503000</v>
      </c>
      <c r="E14" s="104">
        <v>3</v>
      </c>
      <c r="F14" s="107">
        <f t="shared" si="0"/>
        <v>834333.3333333334</v>
      </c>
    </row>
    <row r="15" spans="1:6" s="9" customFormat="1" ht="18.75" customHeight="1">
      <c r="A15" s="10">
        <v>10</v>
      </c>
      <c r="B15" s="11" t="s">
        <v>48</v>
      </c>
      <c r="C15" s="12"/>
      <c r="D15" s="56">
        <v>0</v>
      </c>
      <c r="E15" s="104" t="s">
        <v>65</v>
      </c>
      <c r="F15" s="95">
        <v>0</v>
      </c>
    </row>
    <row r="16" spans="1:6" s="9" customFormat="1" ht="18.75" customHeight="1">
      <c r="A16" s="10">
        <v>11</v>
      </c>
      <c r="B16" s="11" t="s">
        <v>49</v>
      </c>
      <c r="C16" s="12"/>
      <c r="D16" s="59">
        <v>821000</v>
      </c>
      <c r="E16" s="54">
        <v>3</v>
      </c>
      <c r="F16" s="95">
        <f t="shared" si="0"/>
        <v>273666.6666666667</v>
      </c>
    </row>
    <row r="17" spans="1:6" s="9" customFormat="1" ht="18.75" customHeight="1">
      <c r="A17" s="10">
        <v>12</v>
      </c>
      <c r="B17" s="7" t="s">
        <v>42</v>
      </c>
      <c r="C17" s="12"/>
      <c r="D17" s="56">
        <v>0</v>
      </c>
      <c r="E17" s="55">
        <v>4</v>
      </c>
      <c r="F17" s="96">
        <f t="shared" si="0"/>
        <v>0</v>
      </c>
    </row>
    <row r="18" spans="1:7" s="3" customFormat="1" ht="18.75" customHeight="1">
      <c r="A18" s="15" t="s">
        <v>9</v>
      </c>
      <c r="B18" s="16"/>
      <c r="C18" s="16"/>
      <c r="D18" s="61">
        <f>SUM(D6:D17)</f>
        <v>30657000</v>
      </c>
      <c r="E18" s="76">
        <f>SUM(E6:E17)</f>
        <v>79</v>
      </c>
      <c r="F18" s="97">
        <f t="shared" si="0"/>
        <v>388063.2911392405</v>
      </c>
      <c r="G18" s="36"/>
    </row>
    <row r="19" spans="1:6" s="18" customFormat="1" ht="18.75" customHeight="1">
      <c r="A19" s="17">
        <v>13</v>
      </c>
      <c r="B19" s="11" t="s">
        <v>10</v>
      </c>
      <c r="C19" s="8"/>
      <c r="D19" s="72">
        <v>0</v>
      </c>
      <c r="E19" s="77">
        <v>4</v>
      </c>
      <c r="F19" s="98">
        <f t="shared" si="0"/>
        <v>0</v>
      </c>
    </row>
    <row r="20" spans="1:6" s="125" customFormat="1" ht="18.75" customHeight="1">
      <c r="A20" s="121">
        <v>14</v>
      </c>
      <c r="B20" s="122" t="s">
        <v>41</v>
      </c>
      <c r="C20" s="123"/>
      <c r="D20" s="126">
        <v>394000</v>
      </c>
      <c r="E20" s="139">
        <v>15.5</v>
      </c>
      <c r="F20" s="124">
        <f t="shared" si="0"/>
        <v>25419.354838709678</v>
      </c>
    </row>
    <row r="21" spans="1:6" s="127" customFormat="1" ht="18.75" customHeight="1">
      <c r="A21" s="120">
        <v>15</v>
      </c>
      <c r="B21" s="122" t="s">
        <v>11</v>
      </c>
      <c r="C21" s="123"/>
      <c r="D21" s="126">
        <v>1355000</v>
      </c>
      <c r="E21" s="139">
        <v>10.5</v>
      </c>
      <c r="F21" s="124">
        <f t="shared" si="0"/>
        <v>129047.61904761905</v>
      </c>
    </row>
    <row r="22" spans="1:6" s="131" customFormat="1" ht="18.75" customHeight="1">
      <c r="A22" s="120">
        <v>16</v>
      </c>
      <c r="B22" s="122" t="s">
        <v>12</v>
      </c>
      <c r="C22" s="128"/>
      <c r="D22" s="129">
        <v>239400</v>
      </c>
      <c r="E22" s="140">
        <v>10</v>
      </c>
      <c r="F22" s="130">
        <f t="shared" si="0"/>
        <v>23940</v>
      </c>
    </row>
    <row r="23" spans="1:6" s="138" customFormat="1" ht="18.75" customHeight="1">
      <c r="A23" s="132" t="s">
        <v>13</v>
      </c>
      <c r="B23" s="133"/>
      <c r="C23" s="134"/>
      <c r="D23" s="135">
        <f>SUM(D19:D22)</f>
        <v>1988400</v>
      </c>
      <c r="E23" s="141">
        <f>SUM(E19:E22)</f>
        <v>40</v>
      </c>
      <c r="F23" s="137">
        <f t="shared" si="0"/>
        <v>49710</v>
      </c>
    </row>
    <row r="24" spans="1:6" ht="18.75" customHeight="1">
      <c r="A24" s="17">
        <v>17</v>
      </c>
      <c r="B24" s="11" t="s">
        <v>14</v>
      </c>
      <c r="C24" s="8"/>
      <c r="D24" s="62">
        <v>3560000</v>
      </c>
      <c r="E24" s="77">
        <v>8</v>
      </c>
      <c r="F24" s="98">
        <f t="shared" si="0"/>
        <v>445000</v>
      </c>
    </row>
    <row r="25" spans="1:6" ht="18.75" customHeight="1">
      <c r="A25" s="10">
        <v>18</v>
      </c>
      <c r="B25" s="11" t="s">
        <v>15</v>
      </c>
      <c r="C25" s="12"/>
      <c r="D25" s="59">
        <v>6698000</v>
      </c>
      <c r="E25" s="54">
        <v>11</v>
      </c>
      <c r="F25" s="95">
        <f t="shared" si="0"/>
        <v>608909.0909090909</v>
      </c>
    </row>
    <row r="26" spans="1:6" ht="18.75" customHeight="1">
      <c r="A26" s="10">
        <v>19</v>
      </c>
      <c r="B26" s="11" t="s">
        <v>16</v>
      </c>
      <c r="C26" s="12"/>
      <c r="D26" s="59">
        <v>9429035</v>
      </c>
      <c r="E26" s="54">
        <v>11</v>
      </c>
      <c r="F26" s="95">
        <f t="shared" si="0"/>
        <v>857185</v>
      </c>
    </row>
    <row r="27" spans="1:6" ht="18.75" customHeight="1">
      <c r="A27" s="19">
        <v>20</v>
      </c>
      <c r="B27" s="11" t="s">
        <v>17</v>
      </c>
      <c r="C27" s="8"/>
      <c r="D27" s="63">
        <v>3165000</v>
      </c>
      <c r="E27" s="78">
        <v>10</v>
      </c>
      <c r="F27" s="96">
        <f t="shared" si="0"/>
        <v>316500</v>
      </c>
    </row>
    <row r="28" spans="1:6" s="3" customFormat="1" ht="18.75" customHeight="1">
      <c r="A28" s="15" t="s">
        <v>18</v>
      </c>
      <c r="B28" s="16"/>
      <c r="C28" s="20"/>
      <c r="D28" s="61">
        <f>SUM(D24:D27)</f>
        <v>22852035</v>
      </c>
      <c r="E28" s="79">
        <f>SUM(E24:E27)</f>
        <v>40</v>
      </c>
      <c r="F28" s="97">
        <f t="shared" si="0"/>
        <v>571300.875</v>
      </c>
    </row>
    <row r="29" spans="1:6" ht="18.75" customHeight="1">
      <c r="A29" s="6">
        <v>21</v>
      </c>
      <c r="B29" s="11" t="s">
        <v>50</v>
      </c>
      <c r="C29" s="8"/>
      <c r="D29" s="64">
        <v>708000</v>
      </c>
      <c r="E29" s="53">
        <v>7</v>
      </c>
      <c r="F29" s="98">
        <f t="shared" si="0"/>
        <v>101142.85714285714</v>
      </c>
    </row>
    <row r="30" spans="1:6" ht="18.75" customHeight="1">
      <c r="A30" s="10">
        <v>22</v>
      </c>
      <c r="B30" s="11" t="s">
        <v>19</v>
      </c>
      <c r="C30" s="12"/>
      <c r="D30" s="59">
        <v>3651000</v>
      </c>
      <c r="E30" s="54">
        <v>10</v>
      </c>
      <c r="F30" s="95">
        <f t="shared" si="0"/>
        <v>365100</v>
      </c>
    </row>
    <row r="31" spans="1:6" ht="18.75" customHeight="1">
      <c r="A31" s="10">
        <v>23</v>
      </c>
      <c r="B31" s="11" t="s">
        <v>20</v>
      </c>
      <c r="C31" s="12"/>
      <c r="D31" s="59">
        <v>620000</v>
      </c>
      <c r="E31" s="54">
        <v>7</v>
      </c>
      <c r="F31" s="95">
        <f t="shared" si="0"/>
        <v>88571.42857142857</v>
      </c>
    </row>
    <row r="32" spans="1:6" ht="18.75" customHeight="1">
      <c r="A32" s="10">
        <v>24</v>
      </c>
      <c r="B32" s="11" t="s">
        <v>21</v>
      </c>
      <c r="C32" s="12"/>
      <c r="D32" s="59">
        <v>480000</v>
      </c>
      <c r="E32" s="54">
        <v>9</v>
      </c>
      <c r="F32" s="95">
        <f t="shared" si="0"/>
        <v>53333.333333333336</v>
      </c>
    </row>
    <row r="33" spans="1:6" ht="18.75" customHeight="1">
      <c r="A33" s="10">
        <v>25</v>
      </c>
      <c r="B33" s="11" t="s">
        <v>22</v>
      </c>
      <c r="C33" s="12"/>
      <c r="D33" s="59">
        <v>656000</v>
      </c>
      <c r="E33" s="54">
        <v>9</v>
      </c>
      <c r="F33" s="95">
        <f t="shared" si="0"/>
        <v>72888.88888888889</v>
      </c>
    </row>
    <row r="34" spans="1:6" ht="18.75" customHeight="1">
      <c r="A34" s="10">
        <v>26</v>
      </c>
      <c r="B34" s="11" t="s">
        <v>23</v>
      </c>
      <c r="C34" s="21"/>
      <c r="D34" s="59">
        <v>728631</v>
      </c>
      <c r="E34" s="54">
        <v>19</v>
      </c>
      <c r="F34" s="95">
        <f t="shared" si="0"/>
        <v>38349</v>
      </c>
    </row>
    <row r="35" spans="1:6" ht="18.75" customHeight="1">
      <c r="A35" s="10">
        <v>27</v>
      </c>
      <c r="B35" s="11" t="s">
        <v>24</v>
      </c>
      <c r="C35" s="21"/>
      <c r="D35" s="59">
        <v>1942000</v>
      </c>
      <c r="E35" s="54">
        <v>5</v>
      </c>
      <c r="F35" s="95">
        <f t="shared" si="0"/>
        <v>388400</v>
      </c>
    </row>
    <row r="36" spans="1:6" ht="18.75" customHeight="1">
      <c r="A36" s="10">
        <v>28</v>
      </c>
      <c r="B36" s="11" t="s">
        <v>25</v>
      </c>
      <c r="C36" s="12"/>
      <c r="D36" s="59">
        <v>2334000</v>
      </c>
      <c r="E36" s="54">
        <v>10</v>
      </c>
      <c r="F36" s="95">
        <f t="shared" si="0"/>
        <v>233400</v>
      </c>
    </row>
    <row r="37" spans="1:6" ht="18.75" customHeight="1">
      <c r="A37" s="10">
        <v>29</v>
      </c>
      <c r="B37" s="11" t="s">
        <v>26</v>
      </c>
      <c r="C37" s="12"/>
      <c r="D37" s="59">
        <v>2353000</v>
      </c>
      <c r="E37" s="54">
        <v>8</v>
      </c>
      <c r="F37" s="95">
        <f t="shared" si="0"/>
        <v>294125</v>
      </c>
    </row>
    <row r="38" spans="1:6" ht="18.75" customHeight="1">
      <c r="A38" s="10">
        <v>30</v>
      </c>
      <c r="B38" s="11" t="s">
        <v>27</v>
      </c>
      <c r="C38" s="12"/>
      <c r="D38" s="59">
        <v>2177000</v>
      </c>
      <c r="E38" s="54">
        <v>11</v>
      </c>
      <c r="F38" s="95">
        <f t="shared" si="0"/>
        <v>197909.0909090909</v>
      </c>
    </row>
    <row r="39" spans="1:6" ht="18.75" customHeight="1">
      <c r="A39" s="10">
        <v>31</v>
      </c>
      <c r="B39" s="11" t="s">
        <v>28</v>
      </c>
      <c r="C39" s="12"/>
      <c r="D39" s="59">
        <v>4417000</v>
      </c>
      <c r="E39" s="54">
        <v>12</v>
      </c>
      <c r="F39" s="95">
        <f t="shared" si="0"/>
        <v>368083.3333333333</v>
      </c>
    </row>
    <row r="40" spans="1:6" ht="18.75" customHeight="1">
      <c r="A40" s="10">
        <v>32</v>
      </c>
      <c r="B40" s="11" t="s">
        <v>29</v>
      </c>
      <c r="C40" s="12"/>
      <c r="D40" s="59">
        <v>1802974</v>
      </c>
      <c r="E40" s="54">
        <v>10</v>
      </c>
      <c r="F40" s="95">
        <f t="shared" si="0"/>
        <v>180297.4</v>
      </c>
    </row>
    <row r="41" spans="1:6" ht="18.75" customHeight="1">
      <c r="A41" s="10">
        <v>33</v>
      </c>
      <c r="B41" s="11" t="s">
        <v>30</v>
      </c>
      <c r="C41" s="12"/>
      <c r="D41" s="59">
        <v>2112000</v>
      </c>
      <c r="E41" s="54">
        <v>10</v>
      </c>
      <c r="F41" s="95">
        <f t="shared" si="0"/>
        <v>211200</v>
      </c>
    </row>
    <row r="42" spans="1:6" ht="18.75" customHeight="1">
      <c r="A42" s="10">
        <v>34</v>
      </c>
      <c r="B42" s="11" t="s">
        <v>31</v>
      </c>
      <c r="C42" s="12"/>
      <c r="D42" s="59">
        <v>2368000</v>
      </c>
      <c r="E42" s="54">
        <v>7</v>
      </c>
      <c r="F42" s="95">
        <f t="shared" si="0"/>
        <v>338285.71428571426</v>
      </c>
    </row>
    <row r="43" spans="1:6" ht="18.75" customHeight="1">
      <c r="A43" s="10">
        <v>35</v>
      </c>
      <c r="B43" s="11" t="s">
        <v>70</v>
      </c>
      <c r="C43" s="12"/>
      <c r="D43" s="59">
        <v>200000</v>
      </c>
      <c r="E43" s="54">
        <v>3</v>
      </c>
      <c r="F43" s="95">
        <f t="shared" si="0"/>
        <v>66666.66666666667</v>
      </c>
    </row>
    <row r="44" spans="1:6" ht="18.75" customHeight="1">
      <c r="A44" s="49">
        <v>36</v>
      </c>
      <c r="B44" s="50" t="s">
        <v>32</v>
      </c>
      <c r="C44" s="8"/>
      <c r="D44" s="64">
        <v>3585200</v>
      </c>
      <c r="E44" s="53">
        <v>7</v>
      </c>
      <c r="F44" s="99">
        <f t="shared" si="0"/>
        <v>512171.4285714286</v>
      </c>
    </row>
    <row r="45" spans="1:6" s="3" customFormat="1" ht="18.75" customHeight="1">
      <c r="A45" s="15" t="s">
        <v>33</v>
      </c>
      <c r="B45" s="16"/>
      <c r="C45" s="20"/>
      <c r="D45" s="61">
        <f>SUM(D29:D44)</f>
        <v>30134805</v>
      </c>
      <c r="E45" s="79">
        <f>SUM(E29:E44)</f>
        <v>144</v>
      </c>
      <c r="F45" s="97">
        <f t="shared" si="0"/>
        <v>209269.47916666666</v>
      </c>
    </row>
    <row r="46" spans="1:6" ht="18.75" customHeight="1">
      <c r="A46" s="10"/>
      <c r="B46" s="74" t="s">
        <v>75</v>
      </c>
      <c r="C46" s="21"/>
      <c r="D46" s="56"/>
      <c r="E46" s="54"/>
      <c r="F46" s="98"/>
    </row>
    <row r="47" spans="1:6" ht="18.75" customHeight="1">
      <c r="A47" s="10">
        <v>37</v>
      </c>
      <c r="B47" s="48" t="s">
        <v>60</v>
      </c>
      <c r="C47" s="21"/>
      <c r="D47" s="59">
        <v>350000</v>
      </c>
      <c r="E47" s="54">
        <v>4</v>
      </c>
      <c r="F47" s="98">
        <f aca="true" t="shared" si="1" ref="F47:F56">D47/E47</f>
        <v>87500</v>
      </c>
    </row>
    <row r="48" spans="1:6" ht="18.75" customHeight="1">
      <c r="A48" s="10">
        <v>38</v>
      </c>
      <c r="B48" s="48" t="s">
        <v>61</v>
      </c>
      <c r="C48" s="115"/>
      <c r="D48" s="59">
        <v>320000</v>
      </c>
      <c r="E48" s="54">
        <v>2</v>
      </c>
      <c r="F48" s="95">
        <f t="shared" si="1"/>
        <v>160000</v>
      </c>
    </row>
    <row r="49" spans="1:6" ht="18.75" customHeight="1">
      <c r="A49" s="14">
        <v>39</v>
      </c>
      <c r="B49" s="51" t="s">
        <v>51</v>
      </c>
      <c r="C49" s="38"/>
      <c r="D49" s="118">
        <v>0</v>
      </c>
      <c r="E49" s="81">
        <v>3</v>
      </c>
      <c r="F49" s="98">
        <f t="shared" si="1"/>
        <v>0</v>
      </c>
    </row>
    <row r="50" spans="1:6" ht="18.75" customHeight="1">
      <c r="A50" s="10">
        <v>40</v>
      </c>
      <c r="B50" s="48" t="s">
        <v>64</v>
      </c>
      <c r="C50" s="38"/>
      <c r="D50" s="59">
        <v>500000</v>
      </c>
      <c r="E50" s="82">
        <v>3</v>
      </c>
      <c r="F50" s="98">
        <f t="shared" si="1"/>
        <v>166666.66666666666</v>
      </c>
    </row>
    <row r="51" spans="1:6" ht="18.75" customHeight="1">
      <c r="A51" s="10">
        <v>41</v>
      </c>
      <c r="B51" s="48" t="s">
        <v>66</v>
      </c>
      <c r="C51" s="38"/>
      <c r="D51" s="56">
        <v>0</v>
      </c>
      <c r="E51" s="82">
        <v>0</v>
      </c>
      <c r="F51" s="98">
        <v>0</v>
      </c>
    </row>
    <row r="52" spans="1:6" ht="18.75" customHeight="1">
      <c r="A52" s="10">
        <v>42</v>
      </c>
      <c r="B52" s="48" t="s">
        <v>67</v>
      </c>
      <c r="C52" s="38"/>
      <c r="D52" s="56">
        <v>0</v>
      </c>
      <c r="E52" s="82">
        <v>1</v>
      </c>
      <c r="F52" s="98">
        <f t="shared" si="1"/>
        <v>0</v>
      </c>
    </row>
    <row r="53" spans="1:6" ht="18.75" customHeight="1">
      <c r="A53" s="10">
        <v>43</v>
      </c>
      <c r="B53" s="48" t="s">
        <v>68</v>
      </c>
      <c r="C53" s="38"/>
      <c r="D53" s="56">
        <v>0</v>
      </c>
      <c r="E53" s="82">
        <v>0.5</v>
      </c>
      <c r="F53" s="98">
        <f t="shared" si="1"/>
        <v>0</v>
      </c>
    </row>
    <row r="54" spans="1:6" ht="18.75" customHeight="1">
      <c r="A54" s="10">
        <v>44</v>
      </c>
      <c r="B54" s="48" t="s">
        <v>69</v>
      </c>
      <c r="C54" s="38"/>
      <c r="D54" s="56">
        <v>0</v>
      </c>
      <c r="E54" s="82">
        <v>1</v>
      </c>
      <c r="F54" s="98">
        <f t="shared" si="1"/>
        <v>0</v>
      </c>
    </row>
    <row r="55" spans="1:6" ht="18.75" customHeight="1">
      <c r="A55" s="10">
        <v>45</v>
      </c>
      <c r="B55" s="11" t="s">
        <v>52</v>
      </c>
      <c r="C55" s="38"/>
      <c r="D55" s="59">
        <v>100000</v>
      </c>
      <c r="E55" s="82">
        <v>2</v>
      </c>
      <c r="F55" s="98">
        <f t="shared" si="1"/>
        <v>50000</v>
      </c>
    </row>
    <row r="56" spans="1:6" ht="18.75" customHeight="1" thickBot="1">
      <c r="A56" s="110">
        <v>46</v>
      </c>
      <c r="B56" s="111" t="s">
        <v>53</v>
      </c>
      <c r="C56" s="112"/>
      <c r="D56" s="117">
        <v>305000</v>
      </c>
      <c r="E56" s="113">
        <v>6</v>
      </c>
      <c r="F56" s="114">
        <f t="shared" si="1"/>
        <v>50833.333333333336</v>
      </c>
    </row>
    <row r="57" spans="1:6" ht="18.75" customHeight="1" thickTop="1">
      <c r="A57" s="14"/>
      <c r="B57" s="109" t="s">
        <v>76</v>
      </c>
      <c r="C57" s="38"/>
      <c r="D57" s="118"/>
      <c r="E57" s="81"/>
      <c r="F57" s="98"/>
    </row>
    <row r="58" spans="1:6" ht="18.75" customHeight="1">
      <c r="A58" s="120">
        <v>47</v>
      </c>
      <c r="B58" s="11" t="s">
        <v>34</v>
      </c>
      <c r="C58" s="8"/>
      <c r="D58" s="73">
        <v>0</v>
      </c>
      <c r="E58" s="83">
        <v>5</v>
      </c>
      <c r="F58" s="98">
        <f>D58/E58</f>
        <v>0</v>
      </c>
    </row>
    <row r="59" spans="1:6" ht="18.75" customHeight="1">
      <c r="A59" s="120">
        <v>48</v>
      </c>
      <c r="B59" s="11" t="s">
        <v>35</v>
      </c>
      <c r="C59" s="21"/>
      <c r="D59" s="56">
        <v>0</v>
      </c>
      <c r="E59" s="54">
        <v>8</v>
      </c>
      <c r="F59" s="98">
        <f>D59/E59</f>
        <v>0</v>
      </c>
    </row>
    <row r="60" spans="1:6" ht="18.75" customHeight="1">
      <c r="A60" s="154" t="s">
        <v>36</v>
      </c>
      <c r="B60" s="155"/>
      <c r="C60" s="156"/>
      <c r="D60" s="61">
        <f>SUM(D46:D56)</f>
        <v>1575000</v>
      </c>
      <c r="E60" s="136">
        <f>SUM(E46:E59)</f>
        <v>35.5</v>
      </c>
      <c r="F60" s="137">
        <f t="shared" si="0"/>
        <v>44366.19718309859</v>
      </c>
    </row>
    <row r="61" spans="1:6" ht="18.75" customHeight="1">
      <c r="A61" s="120">
        <v>49</v>
      </c>
      <c r="B61" s="11" t="s">
        <v>54</v>
      </c>
      <c r="C61" s="47"/>
      <c r="D61" s="65">
        <v>700000</v>
      </c>
      <c r="E61" s="55">
        <v>4</v>
      </c>
      <c r="F61" s="98">
        <f t="shared" si="0"/>
        <v>175000</v>
      </c>
    </row>
    <row r="62" spans="1:6" ht="18.75" customHeight="1">
      <c r="A62" s="120">
        <v>50</v>
      </c>
      <c r="B62" s="11" t="s">
        <v>55</v>
      </c>
      <c r="C62" s="21"/>
      <c r="D62" s="59">
        <v>100000</v>
      </c>
      <c r="E62" s="55">
        <v>3</v>
      </c>
      <c r="F62" s="95">
        <f t="shared" si="0"/>
        <v>33333.333333333336</v>
      </c>
    </row>
    <row r="63" spans="1:6" ht="18.75" customHeight="1">
      <c r="A63" s="120">
        <v>51</v>
      </c>
      <c r="B63" s="11" t="s">
        <v>56</v>
      </c>
      <c r="C63" s="21"/>
      <c r="D63" s="59">
        <v>1769000</v>
      </c>
      <c r="E63" s="55">
        <v>6</v>
      </c>
      <c r="F63" s="95">
        <f t="shared" si="0"/>
        <v>294833.3333333333</v>
      </c>
    </row>
    <row r="64" spans="1:6" ht="18.75" customHeight="1">
      <c r="A64" s="120">
        <v>52</v>
      </c>
      <c r="B64" s="11" t="s">
        <v>57</v>
      </c>
      <c r="C64" s="21"/>
      <c r="D64" s="56">
        <v>0</v>
      </c>
      <c r="E64" s="55">
        <v>3</v>
      </c>
      <c r="F64" s="95">
        <f t="shared" si="0"/>
        <v>0</v>
      </c>
    </row>
    <row r="65" spans="1:6" ht="18.75" customHeight="1">
      <c r="A65" s="120">
        <v>53</v>
      </c>
      <c r="B65" s="11" t="s">
        <v>58</v>
      </c>
      <c r="C65" s="21"/>
      <c r="D65" s="56">
        <v>0</v>
      </c>
      <c r="E65" s="55">
        <v>3</v>
      </c>
      <c r="F65" s="95">
        <f t="shared" si="0"/>
        <v>0</v>
      </c>
    </row>
    <row r="66" spans="1:6" s="3" customFormat="1" ht="18.75" customHeight="1">
      <c r="A66" s="120">
        <v>54</v>
      </c>
      <c r="B66" s="11" t="s">
        <v>59</v>
      </c>
      <c r="C66" s="46"/>
      <c r="D66" s="66">
        <v>875000</v>
      </c>
      <c r="E66" s="80">
        <v>4</v>
      </c>
      <c r="F66" s="96">
        <f t="shared" si="0"/>
        <v>218750</v>
      </c>
    </row>
    <row r="67" spans="1:6" s="3" customFormat="1" ht="18.75" customHeight="1">
      <c r="A67" s="15" t="s">
        <v>39</v>
      </c>
      <c r="B67" s="16"/>
      <c r="C67" s="20"/>
      <c r="D67" s="61">
        <f>SUM(D61:D66)</f>
        <v>3444000</v>
      </c>
      <c r="E67" s="79">
        <f>SUM(E61:E66)</f>
        <v>23</v>
      </c>
      <c r="F67" s="100">
        <f t="shared" si="0"/>
        <v>149739.13043478262</v>
      </c>
    </row>
    <row r="68" spans="1:6" s="138" customFormat="1" ht="18.75" customHeight="1" thickBot="1">
      <c r="A68" s="142" t="s">
        <v>1</v>
      </c>
      <c r="B68" s="143"/>
      <c r="C68" s="144"/>
      <c r="D68" s="145">
        <f>D67+D60+D45+D28+D23+D18</f>
        <v>90651240</v>
      </c>
      <c r="E68" s="146">
        <f>E67+E60+E45+E28+E23+E18</f>
        <v>361.5</v>
      </c>
      <c r="F68" s="147">
        <f t="shared" si="0"/>
        <v>250764.14937759336</v>
      </c>
    </row>
    <row r="69" spans="1:6" ht="9" customHeight="1" thickTop="1">
      <c r="A69" s="3"/>
      <c r="B69" s="3"/>
      <c r="C69" s="3"/>
      <c r="D69" s="67"/>
      <c r="E69" s="84" t="s">
        <v>37</v>
      </c>
      <c r="F69" s="91"/>
    </row>
    <row r="70" spans="1:16" s="32" customFormat="1" ht="19.5">
      <c r="A70" s="22" t="s">
        <v>74</v>
      </c>
      <c r="B70" s="23" t="s">
        <v>40</v>
      </c>
      <c r="C70" s="24"/>
      <c r="D70" s="68"/>
      <c r="E70" s="85"/>
      <c r="F70" s="92"/>
      <c r="G70" s="27"/>
      <c r="H70" s="28"/>
      <c r="I70" s="29"/>
      <c r="J70" s="27"/>
      <c r="K70" s="27"/>
      <c r="L70" s="27"/>
      <c r="M70" s="30"/>
      <c r="N70" s="31"/>
      <c r="O70" s="31"/>
      <c r="P70" s="27"/>
    </row>
    <row r="71" spans="1:7" ht="19.5" customHeight="1">
      <c r="A71" s="25"/>
      <c r="B71" s="26" t="s">
        <v>63</v>
      </c>
      <c r="C71" s="26"/>
      <c r="D71" s="69"/>
      <c r="E71" s="86"/>
      <c r="F71" s="92"/>
      <c r="G71" s="3"/>
    </row>
    <row r="72" spans="1:11" s="45" customFormat="1" ht="18.75" customHeight="1">
      <c r="A72" s="33"/>
      <c r="B72" s="34"/>
      <c r="C72" s="34"/>
      <c r="D72" s="70"/>
      <c r="E72" s="87"/>
      <c r="F72" s="93"/>
      <c r="G72" s="41"/>
      <c r="H72" s="42"/>
      <c r="I72" s="41"/>
      <c r="J72" s="43"/>
      <c r="K72" s="44"/>
    </row>
    <row r="73" spans="1:11" s="45" customFormat="1" ht="21.75">
      <c r="A73" s="52" t="s">
        <v>72</v>
      </c>
      <c r="B73" s="39"/>
      <c r="C73" s="40"/>
      <c r="D73" s="71"/>
      <c r="E73" s="88"/>
      <c r="F73" s="119" t="s">
        <v>73</v>
      </c>
      <c r="G73" s="41"/>
      <c r="H73" s="42"/>
      <c r="I73" s="41"/>
      <c r="J73" s="44"/>
      <c r="K73" s="44"/>
    </row>
    <row r="74" spans="1:6" ht="19.5">
      <c r="A74" s="35"/>
      <c r="B74" s="35"/>
      <c r="C74" s="35"/>
      <c r="E74" s="89"/>
      <c r="F74" s="101"/>
    </row>
  </sheetData>
  <sheetProtection/>
  <mergeCells count="4">
    <mergeCell ref="A4:A5"/>
    <mergeCell ref="B4:C5"/>
    <mergeCell ref="A60:C60"/>
    <mergeCell ref="D4:F4"/>
  </mergeCells>
  <printOptions horizontalCentered="1"/>
  <pageMargins left="0.7480314960629921" right="0.35433070866141736" top="0.6692913385826772" bottom="0.5511811023622047" header="0.31496062992125984" footer="0.2362204724409449"/>
  <pageSetup horizontalDpi="600" verticalDpi="600" orientation="portrait" paperSize="9" scale="78" r:id="rId1"/>
  <headerFooter alignWithMargins="0">
    <oddHeader>&amp;R&amp;"TH SarabunPSK,Bold"&amp;15สบวพ. B-2.2-2</oddHeader>
    <oddFooter>&amp;L&amp;"Cordia New,Regular"&amp;10&amp;Z&amp;F</oddFooter>
  </headerFooter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admin</cp:lastModifiedBy>
  <cp:lastPrinted>2015-07-22T14:15:32Z</cp:lastPrinted>
  <dcterms:created xsi:type="dcterms:W3CDTF">2008-05-25T05:12:33Z</dcterms:created>
  <dcterms:modified xsi:type="dcterms:W3CDTF">2015-08-13T08:46:21Z</dcterms:modified>
  <cp:category/>
  <cp:version/>
  <cp:contentType/>
  <cp:contentStatus/>
</cp:coreProperties>
</file>