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activeTab="0"/>
  </bookViews>
  <sheets>
    <sheet name="B-2.2-1" sheetId="1" r:id="rId1"/>
  </sheets>
  <definedNames>
    <definedName name="_xlnm.Print_Area" localSheetId="0">'B-2.2-1'!$A$1:$M$20</definedName>
  </definedNames>
  <calcPr fullCalcOnLoad="1"/>
</workbook>
</file>

<file path=xl/sharedStrings.xml><?xml version="1.0" encoding="utf-8"?>
<sst xmlns="http://schemas.openxmlformats.org/spreadsheetml/2006/main" count="38" uniqueCount="33">
  <si>
    <t>สำนักวิชา</t>
  </si>
  <si>
    <t>จำนวนเงินสนับสนุนจาก</t>
  </si>
  <si>
    <t>รวมเงินสนับสนุนภายในและภายนอก</t>
  </si>
  <si>
    <t>จำนวนเงิน : อาจารย์ 1 คน</t>
  </si>
  <si>
    <t>แหล่งทุน
ในประเทศ *</t>
  </si>
  <si>
    <t>แหล่งทุน
ต่างประเทศ</t>
  </si>
  <si>
    <t>ภาคอุตสาหกรรม
/ภาคเอกชน</t>
  </si>
  <si>
    <t>รวม</t>
  </si>
  <si>
    <t>ภาพรวมมหาวิทยาลัย</t>
  </si>
  <si>
    <t xml:space="preserve">  *  หมายถึง แหล่งทุนในประเทศ  เช่น  สวทช.  สกว.  สกอ.  วช.  สสส.  เป็นต้น     </t>
  </si>
  <si>
    <t xml:space="preserve">             </t>
  </si>
  <si>
    <t>ภายในมหาวิทยาลัย
(บาท)</t>
  </si>
  <si>
    <t>ภายนอกมหาวิทยาลัย (บาท)</t>
  </si>
  <si>
    <t xml:space="preserve"> </t>
  </si>
  <si>
    <t>จำนวนอาจารย์ประจำ** 
 ปีการศึกษา 2557</t>
  </si>
  <si>
    <t>คะแนนที่ได้</t>
  </si>
  <si>
    <t>1. วิทยาศาสตร์ (กลุ่ม ง)</t>
  </si>
  <si>
    <t>2. เทคโนโลยีสังคม (กลุ่ม ค1)</t>
  </si>
  <si>
    <t>3. เทคโนโลยีการเกษตร (กลุ่ม ค1)</t>
  </si>
  <si>
    <t>4. วิศวกรรมศาสตร์ (กลุ่ม ค2)</t>
  </si>
  <si>
    <t>5. แพทยศาสตร์ (ค2)</t>
  </si>
  <si>
    <t>6. พยาบาลศาสตร์ (ค2)</t>
  </si>
  <si>
    <t>ข้อมูล ณ วันที่ 30 มิถุนายน 2558</t>
  </si>
  <si>
    <t>เกณฑ์ ของ สกอ.
จำแนกตาม
กลุ่ม</t>
  </si>
  <si>
    <t xml:space="preserve"> =&gt; 5 คะแนน</t>
  </si>
  <si>
    <t xml:space="preserve">                2.  การแบ่งสัดส่วนจำนวนเงิน กรณีมีผู้วิจัยจากหลายสำนักวิชาหรือหลายสถาบัน ให้แบ่งสัดส่วนจำนวนเงินตามที่สำนักวิชาหรือสถาบันตกลงกัน</t>
  </si>
  <si>
    <r>
      <t>ตารางที่ B-2.2-1</t>
    </r>
    <r>
      <rPr>
        <b/>
        <sz val="14"/>
        <color indexed="8"/>
        <rFont val="TH SarabunPSK"/>
        <family val="2"/>
      </rPr>
      <t xml:space="preserve">  :  เงินสนับสนุนงานวิจัยและงานสร้างสรรค์จากภายในและภายนอกมหาวิทยาลัยต่อจำนวนอาจารย์ประจำ </t>
    </r>
  </si>
  <si>
    <t xml:space="preserve">                         ปีงบประมาณ 2558  (3 ไตรมาส : ต.ค. 57 - มิ.ย. 58)</t>
  </si>
  <si>
    <r>
      <rPr>
        <b/>
        <u val="single"/>
        <sz val="14"/>
        <color indexed="8"/>
        <rFont val="TH SarabunPSK"/>
        <family val="2"/>
      </rPr>
      <t>หมายเหตุ</t>
    </r>
    <r>
      <rPr>
        <b/>
        <sz val="14"/>
        <color indexed="8"/>
        <rFont val="TH SarabunPSK"/>
        <family val="2"/>
      </rPr>
      <t xml:space="preserve"> : </t>
    </r>
  </si>
  <si>
    <r>
      <t xml:space="preserve">                1.  ให้นับจำนวนเงินที่มีการเซ็นสัญญารับทุนในปีงบประมาณนั้น </t>
    </r>
    <r>
      <rPr>
        <b/>
        <sz val="14"/>
        <color indexed="8"/>
        <rFont val="TH SarabunPSK"/>
        <family val="2"/>
      </rPr>
      <t>ไม่ใช่จำนวนเงินที่เบิกจ่ายจริง</t>
    </r>
  </si>
  <si>
    <r>
      <t xml:space="preserve"> **  หมายถึง จำนวนอาจารย์ประจำ </t>
    </r>
    <r>
      <rPr>
        <b/>
        <i/>
        <u val="single"/>
        <sz val="14"/>
        <color indexed="8"/>
        <rFont val="TH SarabunPSK"/>
        <family val="2"/>
      </rPr>
      <t>นับอาจารย์ประจำและนักวิจัยเฉพาะที่ปฏิบัติงานจริ</t>
    </r>
    <r>
      <rPr>
        <b/>
        <u val="single"/>
        <sz val="14"/>
        <color indexed="8"/>
        <rFont val="TH SarabunPSK"/>
        <family val="2"/>
      </rPr>
      <t>ง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ไม่นับรวมอาจารย์ประจำและนักวิจัยที่ลาศึกษาต่อ ปีการศึกษา 2557 (ก.ค. 57 - มิ.ย. 58)</t>
    </r>
  </si>
  <si>
    <r>
      <t>แหล่งที่มา :</t>
    </r>
    <r>
      <rPr>
        <sz val="14"/>
        <color indexed="8"/>
        <rFont val="TH SarabunPSK"/>
        <family val="2"/>
      </rPr>
      <t xml:space="preserve"> ฝ่ายสารสนเทศการวิจัย  สถาบันวิจัยและพัฒนา</t>
    </r>
  </si>
  <si>
    <r>
      <t>(5+</t>
    </r>
    <r>
      <rPr>
        <b/>
        <sz val="14"/>
        <color indexed="10"/>
        <rFont val="TH SarabunPSK"/>
        <family val="2"/>
      </rPr>
      <t>5</t>
    </r>
    <r>
      <rPr>
        <b/>
        <sz val="14"/>
        <color indexed="8"/>
        <rFont val="TH SarabunPSK"/>
        <family val="2"/>
      </rPr>
      <t>+5+5+5+5)/6 = 5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</si>
</sst>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0.00;[Red]0.00"/>
    <numFmt numFmtId="182" formatCode="d\ \ด\ด\ด\ด\ \b\b\b\b"/>
    <numFmt numFmtId="183" formatCode="#,##0;;\-"/>
    <numFmt numFmtId="184" formatCode="#,##0;\-"/>
    <numFmt numFmtId="185" formatCode="d\ ดดดด\ bbbb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</numFmts>
  <fonts count="59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4"/>
      <name val="DilleniaUPC"/>
      <family val="1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i/>
      <u val="sing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double"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double"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 style="dotted"/>
      <right style="dotted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51" fillId="0" borderId="0" xfId="59" applyFont="1" applyAlignment="1">
      <alignment vertical="center"/>
      <protection/>
    </xf>
    <xf numFmtId="0" fontId="52" fillId="0" borderId="0" xfId="59" applyFont="1" applyAlignment="1">
      <alignment vertical="center"/>
      <protection/>
    </xf>
    <xf numFmtId="0" fontId="53" fillId="0" borderId="0" xfId="58" applyFont="1">
      <alignment/>
      <protection/>
    </xf>
    <xf numFmtId="0" fontId="54" fillId="0" borderId="0" xfId="58" applyFont="1">
      <alignment/>
      <protection/>
    </xf>
    <xf numFmtId="0" fontId="54" fillId="0" borderId="0" xfId="58" applyFont="1" applyAlignment="1">
      <alignment horizontal="center"/>
      <protection/>
    </xf>
    <xf numFmtId="0" fontId="53" fillId="0" borderId="0" xfId="59" applyFont="1" applyAlignment="1">
      <alignment vertical="center"/>
      <protection/>
    </xf>
    <xf numFmtId="0" fontId="53" fillId="0" borderId="0" xfId="58" applyFont="1" applyAlignment="1">
      <alignment horizontal="right"/>
      <protection/>
    </xf>
    <xf numFmtId="0" fontId="53" fillId="0" borderId="0" xfId="58" applyFont="1" applyAlignment="1">
      <alignment horizontal="center"/>
      <protection/>
    </xf>
    <xf numFmtId="0" fontId="53" fillId="0" borderId="10" xfId="59" applyFont="1" applyBorder="1" applyAlignment="1">
      <alignment horizontal="center" vertical="center" wrapText="1"/>
      <protection/>
    </xf>
    <xf numFmtId="0" fontId="53" fillId="0" borderId="11" xfId="59" applyFont="1" applyBorder="1" applyAlignment="1">
      <alignment horizontal="center" vertical="center" wrapText="1"/>
      <protection/>
    </xf>
    <xf numFmtId="0" fontId="53" fillId="0" borderId="12" xfId="59" applyFont="1" applyBorder="1" applyAlignment="1">
      <alignment horizontal="center" vertical="center" wrapText="1"/>
      <protection/>
    </xf>
    <xf numFmtId="0" fontId="53" fillId="0" borderId="0" xfId="58" applyFont="1" applyAlignment="1">
      <alignment horizontal="center" wrapText="1"/>
      <protection/>
    </xf>
    <xf numFmtId="0" fontId="53" fillId="0" borderId="0" xfId="58" applyFont="1" applyAlignment="1">
      <alignment wrapText="1"/>
      <protection/>
    </xf>
    <xf numFmtId="0" fontId="54" fillId="0" borderId="13" xfId="59" applyFont="1" applyBorder="1" applyAlignment="1">
      <alignment horizontal="left" vertical="center" indent="1"/>
      <protection/>
    </xf>
    <xf numFmtId="0" fontId="54" fillId="0" borderId="14" xfId="59" applyFont="1" applyBorder="1" applyAlignment="1">
      <alignment horizontal="left" vertical="center" indent="1"/>
      <protection/>
    </xf>
    <xf numFmtId="183" fontId="54" fillId="0" borderId="13" xfId="59" applyNumberFormat="1" applyFont="1" applyBorder="1" applyAlignment="1">
      <alignment horizontal="right" vertical="center" indent="1"/>
      <protection/>
    </xf>
    <xf numFmtId="183" fontId="54" fillId="0" borderId="15" xfId="58" applyNumberFormat="1" applyFont="1" applyFill="1" applyBorder="1" applyAlignment="1">
      <alignment horizontal="right" vertical="center" indent="1"/>
      <protection/>
    </xf>
    <xf numFmtId="183" fontId="54" fillId="0" borderId="14" xfId="59" applyNumberFormat="1" applyFont="1" applyBorder="1" applyAlignment="1">
      <alignment horizontal="right" vertical="center" indent="1"/>
      <protection/>
    </xf>
    <xf numFmtId="183" fontId="54" fillId="0" borderId="16" xfId="59" applyNumberFormat="1" applyFont="1" applyBorder="1" applyAlignment="1">
      <alignment horizontal="right" vertical="center" indent="1"/>
      <protection/>
    </xf>
    <xf numFmtId="189" fontId="54" fillId="0" borderId="16" xfId="58" applyNumberFormat="1" applyFont="1" applyFill="1" applyBorder="1" applyAlignment="1">
      <alignment horizontal="center" vertical="center"/>
      <protection/>
    </xf>
    <xf numFmtId="4" fontId="54" fillId="0" borderId="17" xfId="58" applyNumberFormat="1" applyFont="1" applyFill="1" applyBorder="1" applyAlignment="1">
      <alignment horizontal="right" vertical="center" indent="1"/>
      <protection/>
    </xf>
    <xf numFmtId="3" fontId="54" fillId="0" borderId="14" xfId="58" applyNumberFormat="1" applyFont="1" applyFill="1" applyBorder="1" applyAlignment="1">
      <alignment horizontal="center" vertical="center"/>
      <protection/>
    </xf>
    <xf numFmtId="4" fontId="54" fillId="0" borderId="18" xfId="58" applyNumberFormat="1" applyFont="1" applyFill="1" applyBorder="1" applyAlignment="1">
      <alignment horizontal="right" vertical="center"/>
      <protection/>
    </xf>
    <xf numFmtId="49" fontId="54" fillId="0" borderId="19" xfId="58" applyNumberFormat="1" applyFont="1" applyFill="1" applyBorder="1" applyAlignment="1">
      <alignment horizontal="left" vertical="center"/>
      <protection/>
    </xf>
    <xf numFmtId="0" fontId="54" fillId="0" borderId="0" xfId="58" applyFont="1" applyAlignment="1">
      <alignment horizontal="center" vertical="center"/>
      <protection/>
    </xf>
    <xf numFmtId="0" fontId="54" fillId="0" borderId="0" xfId="58" applyFont="1" applyAlignment="1">
      <alignment vertical="center"/>
      <protection/>
    </xf>
    <xf numFmtId="0" fontId="54" fillId="0" borderId="18" xfId="59" applyFont="1" applyBorder="1" applyAlignment="1">
      <alignment horizontal="left" vertical="center" indent="1"/>
      <protection/>
    </xf>
    <xf numFmtId="0" fontId="54" fillId="0" borderId="19" xfId="59" applyFont="1" applyBorder="1" applyAlignment="1">
      <alignment horizontal="left" vertical="center" indent="1"/>
      <protection/>
    </xf>
    <xf numFmtId="183" fontId="54" fillId="0" borderId="18" xfId="59" applyNumberFormat="1" applyFont="1" applyBorder="1" applyAlignment="1">
      <alignment horizontal="right" vertical="center" indent="1"/>
      <protection/>
    </xf>
    <xf numFmtId="183" fontId="54" fillId="0" borderId="20" xfId="58" applyNumberFormat="1" applyFont="1" applyFill="1" applyBorder="1" applyAlignment="1">
      <alignment horizontal="right" vertical="center" indent="1"/>
      <protection/>
    </xf>
    <xf numFmtId="183" fontId="54" fillId="0" borderId="17" xfId="59" applyNumberFormat="1" applyFont="1" applyBorder="1" applyAlignment="1">
      <alignment horizontal="right" vertical="center" indent="1"/>
      <protection/>
    </xf>
    <xf numFmtId="189" fontId="54" fillId="0" borderId="17" xfId="58" applyNumberFormat="1" applyFont="1" applyFill="1" applyBorder="1" applyAlignment="1">
      <alignment horizontal="center" vertical="center"/>
      <protection/>
    </xf>
    <xf numFmtId="3" fontId="54" fillId="0" borderId="17" xfId="58" applyNumberFormat="1" applyFont="1" applyFill="1" applyBorder="1" applyAlignment="1">
      <alignment horizontal="center" vertical="center"/>
      <protection/>
    </xf>
    <xf numFmtId="4" fontId="54" fillId="0" borderId="14" xfId="58" applyNumberFormat="1" applyFont="1" applyFill="1" applyBorder="1" applyAlignment="1">
      <alignment horizontal="right" vertical="center" indent="1"/>
      <protection/>
    </xf>
    <xf numFmtId="4" fontId="54" fillId="0" borderId="21" xfId="58" applyNumberFormat="1" applyFont="1" applyFill="1" applyBorder="1" applyAlignment="1">
      <alignment horizontal="right" vertical="center"/>
      <protection/>
    </xf>
    <xf numFmtId="183" fontId="53" fillId="0" borderId="22" xfId="58" applyNumberFormat="1" applyFont="1" applyFill="1" applyBorder="1" applyAlignment="1">
      <alignment horizontal="right" vertical="center" indent="1"/>
      <protection/>
    </xf>
    <xf numFmtId="183" fontId="53" fillId="0" borderId="23" xfId="58" applyNumberFormat="1" applyFont="1" applyFill="1" applyBorder="1" applyAlignment="1">
      <alignment horizontal="right" vertical="center" indent="1"/>
      <protection/>
    </xf>
    <xf numFmtId="183" fontId="53" fillId="0" borderId="24" xfId="58" applyNumberFormat="1" applyFont="1" applyFill="1" applyBorder="1" applyAlignment="1">
      <alignment horizontal="right" vertical="center" indent="1"/>
      <protection/>
    </xf>
    <xf numFmtId="189" fontId="53" fillId="0" borderId="25" xfId="44" applyNumberFormat="1" applyFont="1" applyFill="1" applyBorder="1" applyAlignment="1">
      <alignment horizontal="center" vertical="center"/>
    </xf>
    <xf numFmtId="4" fontId="53" fillId="0" borderId="25" xfId="58" applyNumberFormat="1" applyFont="1" applyFill="1" applyBorder="1" applyAlignment="1">
      <alignment horizontal="right" vertical="center" indent="1"/>
      <protection/>
    </xf>
    <xf numFmtId="2" fontId="53" fillId="0" borderId="0" xfId="58" applyNumberFormat="1" applyFont="1" applyAlignment="1">
      <alignment horizontal="center"/>
      <protection/>
    </xf>
    <xf numFmtId="0" fontId="53" fillId="0" borderId="0" xfId="59" applyFont="1" applyBorder="1" applyAlignment="1">
      <alignment horizontal="center" vertical="center"/>
      <protection/>
    </xf>
    <xf numFmtId="1" fontId="53" fillId="0" borderId="0" xfId="58" applyNumberFormat="1" applyFont="1" applyBorder="1" applyAlignment="1">
      <alignment horizontal="center" vertical="center"/>
      <protection/>
    </xf>
    <xf numFmtId="2" fontId="53" fillId="0" borderId="0" xfId="44" applyNumberFormat="1" applyFont="1" applyBorder="1" applyAlignment="1">
      <alignment horizontal="center" vertical="center"/>
    </xf>
    <xf numFmtId="0" fontId="53" fillId="0" borderId="0" xfId="58" applyFont="1" applyAlignment="1">
      <alignment vertical="center"/>
      <protection/>
    </xf>
    <xf numFmtId="3" fontId="53" fillId="0" borderId="0" xfId="44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 shrinkToFit="1"/>
    </xf>
    <xf numFmtId="182" fontId="55" fillId="0" borderId="0" xfId="0" applyNumberFormat="1" applyFont="1" applyBorder="1" applyAlignment="1">
      <alignment horizontal="left" vertical="center" shrinkToFit="1"/>
    </xf>
    <xf numFmtId="0" fontId="54" fillId="0" borderId="0" xfId="61" applyFont="1" applyFill="1">
      <alignment/>
      <protection/>
    </xf>
    <xf numFmtId="181" fontId="54" fillId="0" borderId="0" xfId="61" applyNumberFormat="1" applyFont="1" applyFill="1">
      <alignment/>
      <protection/>
    </xf>
    <xf numFmtId="2" fontId="54" fillId="0" borderId="0" xfId="61" applyNumberFormat="1" applyFont="1" applyFill="1">
      <alignment/>
      <protection/>
    </xf>
    <xf numFmtId="0" fontId="54" fillId="0" borderId="0" xfId="61" applyFont="1" applyAlignment="1">
      <alignment horizontal="center"/>
      <protection/>
    </xf>
    <xf numFmtId="0" fontId="53" fillId="0" borderId="0" xfId="68" applyFont="1" applyAlignment="1">
      <alignment horizontal="left" vertical="center" indent="1"/>
      <protection/>
    </xf>
    <xf numFmtId="0" fontId="54" fillId="0" borderId="0" xfId="68" applyFont="1" applyAlignment="1">
      <alignment horizontal="center"/>
      <protection/>
    </xf>
    <xf numFmtId="0" fontId="54" fillId="0" borderId="0" xfId="68" applyFont="1">
      <alignment/>
      <protection/>
    </xf>
    <xf numFmtId="0" fontId="54" fillId="0" borderId="0" xfId="61" applyFont="1">
      <alignment/>
      <protection/>
    </xf>
    <xf numFmtId="0" fontId="53" fillId="0" borderId="0" xfId="60" applyFont="1" applyAlignment="1">
      <alignment vertical="center"/>
      <protection/>
    </xf>
    <xf numFmtId="0" fontId="53" fillId="0" borderId="0" xfId="0" applyFont="1" applyBorder="1" applyAlignment="1">
      <alignment horizontal="left" vertical="center"/>
    </xf>
    <xf numFmtId="0" fontId="54" fillId="0" borderId="0" xfId="58" applyFont="1" applyAlignment="1">
      <alignment horizontal="right" vertical="center"/>
      <protection/>
    </xf>
    <xf numFmtId="0" fontId="54" fillId="0" borderId="0" xfId="0" applyFont="1" applyAlignment="1">
      <alignment vertical="center"/>
    </xf>
    <xf numFmtId="181" fontId="54" fillId="0" borderId="0" xfId="0" applyNumberFormat="1" applyFont="1" applyAlignment="1">
      <alignment horizontal="left" vertical="center"/>
    </xf>
    <xf numFmtId="183" fontId="54" fillId="0" borderId="26" xfId="59" applyNumberFormat="1" applyFont="1" applyBorder="1" applyAlignment="1">
      <alignment horizontal="right" vertical="center" indent="1"/>
      <protection/>
    </xf>
    <xf numFmtId="0" fontId="56" fillId="0" borderId="18" xfId="59" applyFont="1" applyBorder="1" applyAlignment="1">
      <alignment horizontal="left" vertical="center" indent="1"/>
      <protection/>
    </xf>
    <xf numFmtId="0" fontId="56" fillId="0" borderId="19" xfId="59" applyFont="1" applyBorder="1" applyAlignment="1">
      <alignment horizontal="left" vertical="center" indent="1"/>
      <protection/>
    </xf>
    <xf numFmtId="183" fontId="56" fillId="0" borderId="18" xfId="59" applyNumberFormat="1" applyFont="1" applyBorder="1" applyAlignment="1">
      <alignment horizontal="right" vertical="center" indent="1"/>
      <protection/>
    </xf>
    <xf numFmtId="183" fontId="56" fillId="0" borderId="20" xfId="58" applyNumberFormat="1" applyFont="1" applyFill="1" applyBorder="1" applyAlignment="1">
      <alignment horizontal="right" vertical="center" indent="1"/>
      <protection/>
    </xf>
    <xf numFmtId="183" fontId="56" fillId="0" borderId="27" xfId="58" applyNumberFormat="1" applyFont="1" applyFill="1" applyBorder="1" applyAlignment="1">
      <alignment horizontal="right" vertical="center" indent="1"/>
      <protection/>
    </xf>
    <xf numFmtId="183" fontId="56" fillId="0" borderId="26" xfId="59" applyNumberFormat="1" applyFont="1" applyBorder="1" applyAlignment="1">
      <alignment horizontal="right" vertical="center" indent="1"/>
      <protection/>
    </xf>
    <xf numFmtId="183" fontId="56" fillId="0" borderId="17" xfId="59" applyNumberFormat="1" applyFont="1" applyBorder="1" applyAlignment="1">
      <alignment horizontal="right" vertical="center" indent="1"/>
      <protection/>
    </xf>
    <xf numFmtId="189" fontId="56" fillId="0" borderId="17" xfId="58" applyNumberFormat="1" applyFont="1" applyFill="1" applyBorder="1" applyAlignment="1">
      <alignment horizontal="center" vertical="center"/>
      <protection/>
    </xf>
    <xf numFmtId="4" fontId="56" fillId="0" borderId="17" xfId="58" applyNumberFormat="1" applyFont="1" applyFill="1" applyBorder="1" applyAlignment="1">
      <alignment horizontal="right" vertical="center" indent="1"/>
      <protection/>
    </xf>
    <xf numFmtId="3" fontId="56" fillId="0" borderId="17" xfId="58" applyNumberFormat="1" applyFont="1" applyFill="1" applyBorder="1" applyAlignment="1">
      <alignment horizontal="center" vertical="center"/>
      <protection/>
    </xf>
    <xf numFmtId="4" fontId="56" fillId="0" borderId="18" xfId="58" applyNumberFormat="1" applyFont="1" applyFill="1" applyBorder="1" applyAlignment="1">
      <alignment horizontal="right" vertical="center"/>
      <protection/>
    </xf>
    <xf numFmtId="49" fontId="56" fillId="0" borderId="19" xfId="58" applyNumberFormat="1" applyFont="1" applyFill="1" applyBorder="1" applyAlignment="1">
      <alignment horizontal="left" vertical="center"/>
      <protection/>
    </xf>
    <xf numFmtId="4" fontId="56" fillId="0" borderId="0" xfId="58" applyNumberFormat="1" applyFont="1" applyAlignment="1">
      <alignment horizontal="center" vertical="center"/>
      <protection/>
    </xf>
    <xf numFmtId="0" fontId="56" fillId="0" borderId="0" xfId="58" applyFont="1" applyAlignment="1">
      <alignment vertical="center"/>
      <protection/>
    </xf>
    <xf numFmtId="0" fontId="53" fillId="0" borderId="28" xfId="58" applyFont="1" applyBorder="1" applyAlignment="1">
      <alignment horizontal="center" vertical="center" wrapText="1"/>
      <protection/>
    </xf>
    <xf numFmtId="0" fontId="53" fillId="0" borderId="29" xfId="58" applyFont="1" applyBorder="1" applyAlignment="1">
      <alignment horizontal="center" vertical="center" wrapText="1"/>
      <protection/>
    </xf>
    <xf numFmtId="0" fontId="53" fillId="0" borderId="13" xfId="58" applyFont="1" applyBorder="1" applyAlignment="1">
      <alignment horizontal="center" vertical="center" wrapText="1"/>
      <protection/>
    </xf>
    <xf numFmtId="0" fontId="53" fillId="0" borderId="14" xfId="58" applyFont="1" applyBorder="1" applyAlignment="1">
      <alignment horizontal="center" vertical="center" wrapText="1"/>
      <protection/>
    </xf>
    <xf numFmtId="0" fontId="53" fillId="0" borderId="30" xfId="58" applyFont="1" applyBorder="1" applyAlignment="1">
      <alignment horizontal="center" vertical="center" wrapText="1"/>
      <protection/>
    </xf>
    <xf numFmtId="0" fontId="53" fillId="0" borderId="31" xfId="58" applyFont="1" applyBorder="1" applyAlignment="1">
      <alignment horizontal="center" vertical="center" wrapText="1"/>
      <protection/>
    </xf>
    <xf numFmtId="0" fontId="53" fillId="0" borderId="32" xfId="58" applyFont="1" applyBorder="1" applyAlignment="1">
      <alignment horizontal="center" vertical="center" wrapText="1"/>
      <protection/>
    </xf>
    <xf numFmtId="0" fontId="53" fillId="0" borderId="33" xfId="58" applyFont="1" applyBorder="1" applyAlignment="1">
      <alignment horizontal="center" vertical="center" wrapText="1"/>
      <protection/>
    </xf>
    <xf numFmtId="0" fontId="53" fillId="0" borderId="34" xfId="58" applyFont="1" applyBorder="1" applyAlignment="1">
      <alignment horizontal="center" vertical="center" wrapText="1"/>
      <protection/>
    </xf>
    <xf numFmtId="0" fontId="53" fillId="0" borderId="22" xfId="59" applyFont="1" applyFill="1" applyBorder="1" applyAlignment="1">
      <alignment horizontal="center" vertical="center"/>
      <protection/>
    </xf>
    <xf numFmtId="0" fontId="53" fillId="0" borderId="35" xfId="59" applyFont="1" applyFill="1" applyBorder="1" applyAlignment="1">
      <alignment horizontal="center" vertical="center"/>
      <protection/>
    </xf>
    <xf numFmtId="189" fontId="53" fillId="0" borderId="22" xfId="44" applyNumberFormat="1" applyFont="1" applyFill="1" applyBorder="1" applyAlignment="1">
      <alignment horizontal="center" vertical="center"/>
    </xf>
    <xf numFmtId="189" fontId="53" fillId="0" borderId="35" xfId="44" applyNumberFormat="1" applyFont="1" applyFill="1" applyBorder="1" applyAlignment="1">
      <alignment horizontal="center" vertical="center"/>
    </xf>
    <xf numFmtId="0" fontId="53" fillId="0" borderId="36" xfId="58" applyFont="1" applyBorder="1" applyAlignment="1">
      <alignment horizontal="center" vertical="center" wrapText="1"/>
      <protection/>
    </xf>
    <xf numFmtId="0" fontId="53" fillId="0" borderId="37" xfId="58" applyFont="1" applyBorder="1" applyAlignment="1">
      <alignment horizontal="center" vertical="center" wrapText="1"/>
      <protection/>
    </xf>
    <xf numFmtId="0" fontId="53" fillId="0" borderId="38" xfId="58" applyFont="1" applyBorder="1" applyAlignment="1">
      <alignment horizontal="center" vertical="center" wrapText="1"/>
      <protection/>
    </xf>
    <xf numFmtId="0" fontId="53" fillId="0" borderId="39" xfId="59" applyFont="1" applyBorder="1" applyAlignment="1">
      <alignment horizontal="center" vertical="center" wrapText="1"/>
      <protection/>
    </xf>
    <xf numFmtId="0" fontId="53" fillId="0" borderId="16" xfId="59" applyFont="1" applyBorder="1" applyAlignment="1">
      <alignment horizontal="center" vertical="center" wrapText="1"/>
      <protection/>
    </xf>
    <xf numFmtId="0" fontId="53" fillId="0" borderId="40" xfId="59" applyFont="1" applyBorder="1" applyAlignment="1">
      <alignment horizontal="center" vertical="center" wrapText="1"/>
      <protection/>
    </xf>
    <xf numFmtId="0" fontId="57" fillId="0" borderId="39" xfId="59" applyFont="1" applyBorder="1" applyAlignment="1">
      <alignment horizontal="center" vertical="center" wrapText="1" shrinkToFit="1"/>
      <protection/>
    </xf>
    <xf numFmtId="0" fontId="58" fillId="0" borderId="16" xfId="0" applyFont="1" applyBorder="1" applyAlignment="1">
      <alignment horizontal="center" vertical="center" wrapText="1" shrinkToFit="1"/>
    </xf>
    <xf numFmtId="0" fontId="58" fillId="0" borderId="40" xfId="0" applyFont="1" applyBorder="1" applyAlignment="1">
      <alignment horizontal="center" vertical="center" wrapText="1" shrinkToFit="1"/>
    </xf>
    <xf numFmtId="0" fontId="53" fillId="0" borderId="29" xfId="59" applyFont="1" applyBorder="1" applyAlignment="1">
      <alignment horizontal="center" vertical="center" wrapText="1"/>
      <protection/>
    </xf>
    <xf numFmtId="0" fontId="53" fillId="0" borderId="14" xfId="59" applyFont="1" applyBorder="1" applyAlignment="1">
      <alignment horizontal="center" vertical="center" wrapText="1"/>
      <protection/>
    </xf>
    <xf numFmtId="0" fontId="53" fillId="0" borderId="31" xfId="59" applyFont="1" applyBorder="1" applyAlignment="1">
      <alignment horizontal="center" vertical="center" wrapText="1"/>
      <protection/>
    </xf>
    <xf numFmtId="0" fontId="53" fillId="0" borderId="39" xfId="58" applyFont="1" applyBorder="1" applyAlignment="1">
      <alignment horizontal="center" vertical="center" wrapText="1"/>
      <protection/>
    </xf>
    <xf numFmtId="0" fontId="53" fillId="0" borderId="16" xfId="58" applyFont="1" applyBorder="1" applyAlignment="1">
      <alignment horizontal="center" vertical="center"/>
      <protection/>
    </xf>
    <xf numFmtId="0" fontId="53" fillId="0" borderId="40" xfId="58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ภาคผนวก ค- form 48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2"/>
  <sheetViews>
    <sheetView tabSelected="1" view="pageBreakPreview" zoomScale="124" zoomScaleSheetLayoutView="124" zoomScalePageLayoutView="0" workbookViewId="0" topLeftCell="A1">
      <selection activeCell="L14" sqref="L14"/>
    </sheetView>
  </sheetViews>
  <sheetFormatPr defaultColWidth="16.57421875" defaultRowHeight="20.25"/>
  <cols>
    <col min="1" max="1" width="9.57421875" style="4" customWidth="1"/>
    <col min="2" max="2" width="19.57421875" style="4" customWidth="1"/>
    <col min="3" max="3" width="15.28125" style="4" customWidth="1"/>
    <col min="4" max="4" width="14.57421875" style="3" customWidth="1"/>
    <col min="5" max="5" width="11.8515625" style="3" customWidth="1"/>
    <col min="6" max="6" width="13.28125" style="3" customWidth="1"/>
    <col min="7" max="7" width="14.00390625" style="3" customWidth="1"/>
    <col min="8" max="8" width="15.7109375" style="3" customWidth="1"/>
    <col min="9" max="9" width="13.7109375" style="3" customWidth="1"/>
    <col min="10" max="10" width="14.00390625" style="3" customWidth="1"/>
    <col min="11" max="11" width="11.00390625" style="4" customWidth="1"/>
    <col min="12" max="12" width="11.7109375" style="5" customWidth="1"/>
    <col min="13" max="13" width="14.28125" style="4" customWidth="1"/>
    <col min="14" max="14" width="9.8515625" style="5" customWidth="1"/>
    <col min="15" max="16384" width="16.57421875" style="4" customWidth="1"/>
  </cols>
  <sheetData>
    <row r="1" spans="1:3" ht="21.75">
      <c r="A1" s="1" t="s">
        <v>26</v>
      </c>
      <c r="B1" s="2"/>
      <c r="C1" s="2"/>
    </row>
    <row r="2" spans="1:3" ht="21.75">
      <c r="A2" s="6" t="s">
        <v>27</v>
      </c>
      <c r="B2" s="2"/>
      <c r="C2" s="2"/>
    </row>
    <row r="3" spans="1:10" ht="16.5" customHeight="1" thickBot="1">
      <c r="A3" s="6"/>
      <c r="B3" s="6"/>
      <c r="C3" s="6"/>
      <c r="J3" s="7"/>
    </row>
    <row r="4" spans="1:14" s="3" customFormat="1" ht="19.5" customHeight="1" thickTop="1">
      <c r="A4" s="79" t="s">
        <v>0</v>
      </c>
      <c r="B4" s="80"/>
      <c r="C4" s="92" t="s">
        <v>1</v>
      </c>
      <c r="D4" s="93"/>
      <c r="E4" s="93"/>
      <c r="F4" s="93"/>
      <c r="G4" s="94"/>
      <c r="H4" s="95" t="s">
        <v>2</v>
      </c>
      <c r="I4" s="98" t="s">
        <v>14</v>
      </c>
      <c r="J4" s="101" t="s">
        <v>3</v>
      </c>
      <c r="K4" s="104" t="s">
        <v>23</v>
      </c>
      <c r="L4" s="79" t="s">
        <v>15</v>
      </c>
      <c r="M4" s="80"/>
      <c r="N4" s="8"/>
    </row>
    <row r="5" spans="1:14" s="3" customFormat="1" ht="21.75" customHeight="1">
      <c r="A5" s="81"/>
      <c r="B5" s="82"/>
      <c r="C5" s="81" t="s">
        <v>11</v>
      </c>
      <c r="D5" s="85" t="s">
        <v>12</v>
      </c>
      <c r="E5" s="86"/>
      <c r="F5" s="86"/>
      <c r="G5" s="87"/>
      <c r="H5" s="96"/>
      <c r="I5" s="99"/>
      <c r="J5" s="102"/>
      <c r="K5" s="105"/>
      <c r="L5" s="81"/>
      <c r="M5" s="82"/>
      <c r="N5" s="8"/>
    </row>
    <row r="6" spans="1:14" s="13" customFormat="1" ht="45.75" customHeight="1" thickBot="1">
      <c r="A6" s="83"/>
      <c r="B6" s="84"/>
      <c r="C6" s="83"/>
      <c r="D6" s="9" t="s">
        <v>4</v>
      </c>
      <c r="E6" s="10" t="s">
        <v>5</v>
      </c>
      <c r="F6" s="10" t="s">
        <v>6</v>
      </c>
      <c r="G6" s="11" t="s">
        <v>7</v>
      </c>
      <c r="H6" s="97"/>
      <c r="I6" s="100"/>
      <c r="J6" s="103"/>
      <c r="K6" s="106"/>
      <c r="L6" s="83"/>
      <c r="M6" s="84"/>
      <c r="N6" s="12"/>
    </row>
    <row r="7" spans="1:14" s="26" customFormat="1" ht="24.75" customHeight="1" thickTop="1">
      <c r="A7" s="14" t="s">
        <v>16</v>
      </c>
      <c r="B7" s="15"/>
      <c r="C7" s="16">
        <v>30657000</v>
      </c>
      <c r="D7" s="16">
        <v>20945400</v>
      </c>
      <c r="E7" s="17">
        <v>992000</v>
      </c>
      <c r="F7" s="17">
        <v>1000000</v>
      </c>
      <c r="G7" s="18">
        <f aca="true" t="shared" si="0" ref="G7:G12">SUM(D7:F7)</f>
        <v>22937400</v>
      </c>
      <c r="H7" s="19">
        <f aca="true" t="shared" si="1" ref="H7:H12">C7+G7</f>
        <v>53594400</v>
      </c>
      <c r="I7" s="20">
        <v>79</v>
      </c>
      <c r="J7" s="21">
        <f aca="true" t="shared" si="2" ref="J7:J13">+H7/I7</f>
        <v>678410.1265822785</v>
      </c>
      <c r="K7" s="22">
        <v>220000</v>
      </c>
      <c r="L7" s="23">
        <f aca="true" t="shared" si="3" ref="L7:L12">+J7/K7*5</f>
        <v>15.418411967779058</v>
      </c>
      <c r="M7" s="24" t="s">
        <v>24</v>
      </c>
      <c r="N7" s="25">
        <v>5</v>
      </c>
    </row>
    <row r="8" spans="1:14" s="78" customFormat="1" ht="24.75" customHeight="1">
      <c r="A8" s="65" t="s">
        <v>17</v>
      </c>
      <c r="B8" s="66"/>
      <c r="C8" s="67">
        <v>1988400</v>
      </c>
      <c r="D8" s="67">
        <v>2666829</v>
      </c>
      <c r="E8" s="68">
        <v>0</v>
      </c>
      <c r="F8" s="69">
        <v>0</v>
      </c>
      <c r="G8" s="70">
        <f t="shared" si="0"/>
        <v>2666829</v>
      </c>
      <c r="H8" s="71">
        <f t="shared" si="1"/>
        <v>4655229</v>
      </c>
      <c r="I8" s="72">
        <v>40</v>
      </c>
      <c r="J8" s="73">
        <f t="shared" si="2"/>
        <v>116380.725</v>
      </c>
      <c r="K8" s="74">
        <v>100000</v>
      </c>
      <c r="L8" s="75">
        <f>+J8/K8*5</f>
        <v>5.81903625</v>
      </c>
      <c r="M8" s="76" t="s">
        <v>24</v>
      </c>
      <c r="N8" s="77">
        <f>+ROUND(J8/K8*5,2)</f>
        <v>5.82</v>
      </c>
    </row>
    <row r="9" spans="1:14" s="26" customFormat="1" ht="24.75" customHeight="1">
      <c r="A9" s="27" t="s">
        <v>18</v>
      </c>
      <c r="B9" s="28"/>
      <c r="C9" s="29">
        <v>22852035</v>
      </c>
      <c r="D9" s="29">
        <v>14479210</v>
      </c>
      <c r="E9" s="30">
        <v>633608</v>
      </c>
      <c r="F9" s="30">
        <v>2871100</v>
      </c>
      <c r="G9" s="64">
        <f t="shared" si="0"/>
        <v>17983918</v>
      </c>
      <c r="H9" s="31">
        <f t="shared" si="1"/>
        <v>40835953</v>
      </c>
      <c r="I9" s="32">
        <v>40</v>
      </c>
      <c r="J9" s="21">
        <f t="shared" si="2"/>
        <v>1020898.825</v>
      </c>
      <c r="K9" s="22">
        <v>220000</v>
      </c>
      <c r="L9" s="23">
        <f t="shared" si="3"/>
        <v>23.202246022727273</v>
      </c>
      <c r="M9" s="24" t="s">
        <v>24</v>
      </c>
      <c r="N9" s="25">
        <v>5</v>
      </c>
    </row>
    <row r="10" spans="1:14" s="26" customFormat="1" ht="24.75" customHeight="1">
      <c r="A10" s="27" t="s">
        <v>19</v>
      </c>
      <c r="B10" s="28"/>
      <c r="C10" s="29">
        <v>30134805</v>
      </c>
      <c r="D10" s="29">
        <v>39837185</v>
      </c>
      <c r="E10" s="30">
        <v>0</v>
      </c>
      <c r="F10" s="30">
        <v>39472080</v>
      </c>
      <c r="G10" s="64">
        <f t="shared" si="0"/>
        <v>79309265</v>
      </c>
      <c r="H10" s="31">
        <f t="shared" si="1"/>
        <v>109444070</v>
      </c>
      <c r="I10" s="32">
        <v>144</v>
      </c>
      <c r="J10" s="21">
        <f t="shared" si="2"/>
        <v>760028.2638888889</v>
      </c>
      <c r="K10" s="33">
        <v>60000</v>
      </c>
      <c r="L10" s="23">
        <f t="shared" si="3"/>
        <v>63.33568865740741</v>
      </c>
      <c r="M10" s="24" t="s">
        <v>24</v>
      </c>
      <c r="N10" s="25">
        <v>5</v>
      </c>
    </row>
    <row r="11" spans="1:14" s="26" customFormat="1" ht="24.75" customHeight="1">
      <c r="A11" s="27" t="s">
        <v>20</v>
      </c>
      <c r="B11" s="28"/>
      <c r="C11" s="29">
        <v>1575000</v>
      </c>
      <c r="D11" s="29">
        <v>1784000</v>
      </c>
      <c r="E11" s="30">
        <v>0</v>
      </c>
      <c r="F11" s="30">
        <v>0</v>
      </c>
      <c r="G11" s="64">
        <f t="shared" si="0"/>
        <v>1784000</v>
      </c>
      <c r="H11" s="31">
        <f t="shared" si="1"/>
        <v>3359000</v>
      </c>
      <c r="I11" s="32">
        <v>35.5</v>
      </c>
      <c r="J11" s="21">
        <f t="shared" si="2"/>
        <v>94619.71830985915</v>
      </c>
      <c r="K11" s="33">
        <v>50000</v>
      </c>
      <c r="L11" s="23">
        <f t="shared" si="3"/>
        <v>9.461971830985915</v>
      </c>
      <c r="M11" s="24" t="s">
        <v>24</v>
      </c>
      <c r="N11" s="25">
        <v>5</v>
      </c>
    </row>
    <row r="12" spans="1:14" s="26" customFormat="1" ht="24.75" customHeight="1" thickBot="1">
      <c r="A12" s="27" t="s">
        <v>21</v>
      </c>
      <c r="B12" s="28"/>
      <c r="C12" s="29">
        <v>3444000</v>
      </c>
      <c r="D12" s="29">
        <v>225000</v>
      </c>
      <c r="E12" s="30">
        <v>0</v>
      </c>
      <c r="F12" s="30">
        <v>0</v>
      </c>
      <c r="G12" s="18">
        <f t="shared" si="0"/>
        <v>225000</v>
      </c>
      <c r="H12" s="31">
        <f t="shared" si="1"/>
        <v>3669000</v>
      </c>
      <c r="I12" s="32">
        <v>23</v>
      </c>
      <c r="J12" s="34">
        <f t="shared" si="2"/>
        <v>159521.73913043478</v>
      </c>
      <c r="K12" s="22">
        <v>50000</v>
      </c>
      <c r="L12" s="35">
        <f t="shared" si="3"/>
        <v>15.95217391304348</v>
      </c>
      <c r="M12" s="24" t="s">
        <v>24</v>
      </c>
      <c r="N12" s="25">
        <v>5</v>
      </c>
    </row>
    <row r="13" spans="1:14" s="3" customFormat="1" ht="24.75" customHeight="1" thickBot="1" thickTop="1">
      <c r="A13" s="88" t="s">
        <v>8</v>
      </c>
      <c r="B13" s="89"/>
      <c r="C13" s="36">
        <f aca="true" t="shared" si="4" ref="C13:H13">SUM(C7:C12)</f>
        <v>90651240</v>
      </c>
      <c r="D13" s="36">
        <f t="shared" si="4"/>
        <v>79937624</v>
      </c>
      <c r="E13" s="37">
        <f t="shared" si="4"/>
        <v>1625608</v>
      </c>
      <c r="F13" s="37">
        <f t="shared" si="4"/>
        <v>43343180</v>
      </c>
      <c r="G13" s="38">
        <f t="shared" si="4"/>
        <v>124906412</v>
      </c>
      <c r="H13" s="36">
        <f t="shared" si="4"/>
        <v>215557652</v>
      </c>
      <c r="I13" s="39">
        <v>361.5</v>
      </c>
      <c r="J13" s="40">
        <f t="shared" si="2"/>
        <v>596286.7275242046</v>
      </c>
      <c r="K13" s="39"/>
      <c r="L13" s="90" t="s">
        <v>32</v>
      </c>
      <c r="M13" s="91"/>
      <c r="N13" s="41">
        <f>AVERAGE(N7:N12)</f>
        <v>5.136666666666667</v>
      </c>
    </row>
    <row r="14" spans="1:8" ht="16.5" customHeight="1" thickTop="1">
      <c r="A14" s="42"/>
      <c r="B14" s="42"/>
      <c r="C14" s="42"/>
      <c r="D14" s="43"/>
      <c r="E14" s="44"/>
      <c r="F14" s="44"/>
      <c r="G14" s="44"/>
      <c r="H14" s="44"/>
    </row>
    <row r="15" spans="1:14" s="26" customFormat="1" ht="21" customHeight="1">
      <c r="A15" s="45" t="s">
        <v>28</v>
      </c>
      <c r="B15" s="26" t="s">
        <v>9</v>
      </c>
      <c r="D15" s="46"/>
      <c r="E15" s="46"/>
      <c r="F15" s="46"/>
      <c r="G15" s="46"/>
      <c r="H15" s="46"/>
      <c r="I15" s="46"/>
      <c r="J15" s="46"/>
      <c r="N15" s="25"/>
    </row>
    <row r="16" spans="1:14" s="26" customFormat="1" ht="21" customHeight="1">
      <c r="A16" s="45"/>
      <c r="B16" s="26" t="s">
        <v>29</v>
      </c>
      <c r="D16" s="46"/>
      <c r="E16" s="46"/>
      <c r="F16" s="46"/>
      <c r="G16" s="46"/>
      <c r="H16" s="46" t="s">
        <v>13</v>
      </c>
      <c r="I16" s="46"/>
      <c r="J16" s="46"/>
      <c r="L16" s="25"/>
      <c r="N16" s="25"/>
    </row>
    <row r="17" spans="1:14" s="26" customFormat="1" ht="17.25" customHeight="1">
      <c r="A17" s="45"/>
      <c r="B17" s="26" t="s">
        <v>25</v>
      </c>
      <c r="D17" s="46"/>
      <c r="E17" s="46"/>
      <c r="F17" s="46"/>
      <c r="G17" s="46"/>
      <c r="H17" s="46"/>
      <c r="I17" s="46"/>
      <c r="J17" s="46"/>
      <c r="L17" s="25"/>
      <c r="N17" s="25"/>
    </row>
    <row r="18" spans="1:14" s="26" customFormat="1" ht="21" customHeight="1">
      <c r="A18" s="26" t="s">
        <v>10</v>
      </c>
      <c r="B18" s="26" t="s">
        <v>30</v>
      </c>
      <c r="D18" s="46"/>
      <c r="E18" s="46"/>
      <c r="F18" s="46"/>
      <c r="G18" s="46"/>
      <c r="H18" s="46"/>
      <c r="I18" s="46"/>
      <c r="J18" s="46"/>
      <c r="L18" s="25"/>
      <c r="N18" s="25"/>
    </row>
    <row r="19" spans="1:16" s="59" customFormat="1" ht="21.75">
      <c r="A19" s="47"/>
      <c r="B19" s="48"/>
      <c r="C19" s="48"/>
      <c r="D19" s="48"/>
      <c r="E19" s="49"/>
      <c r="F19" s="50"/>
      <c r="G19" s="51"/>
      <c r="H19" s="52"/>
      <c r="I19" s="53"/>
      <c r="J19" s="51"/>
      <c r="K19" s="51"/>
      <c r="L19" s="54"/>
      <c r="M19" s="55"/>
      <c r="N19" s="56"/>
      <c r="O19" s="57"/>
      <c r="P19" s="58"/>
    </row>
    <row r="20" spans="1:16" s="59" customFormat="1" ht="21.75">
      <c r="A20" s="60" t="s">
        <v>31</v>
      </c>
      <c r="B20" s="48"/>
      <c r="C20" s="48"/>
      <c r="D20" s="48"/>
      <c r="E20" s="49"/>
      <c r="F20" s="50"/>
      <c r="G20" s="51"/>
      <c r="H20" s="52"/>
      <c r="I20" s="53"/>
      <c r="J20" s="51"/>
      <c r="K20" s="51"/>
      <c r="L20" s="54"/>
      <c r="M20" s="61" t="s">
        <v>22</v>
      </c>
      <c r="N20" s="56"/>
      <c r="O20" s="57"/>
      <c r="P20" s="58"/>
    </row>
    <row r="21" spans="1:14" s="26" customFormat="1" ht="14.25" customHeight="1">
      <c r="A21" s="62"/>
      <c r="B21" s="62"/>
      <c r="C21" s="62"/>
      <c r="D21" s="62"/>
      <c r="E21" s="62"/>
      <c r="F21" s="63"/>
      <c r="G21" s="45"/>
      <c r="H21" s="45"/>
      <c r="I21" s="45"/>
      <c r="J21" s="45"/>
      <c r="L21" s="25"/>
      <c r="N21" s="25"/>
    </row>
    <row r="22" spans="1:14" s="26" customFormat="1" ht="24" customHeight="1">
      <c r="A22" s="62"/>
      <c r="B22" s="62"/>
      <c r="C22" s="62"/>
      <c r="D22" s="62"/>
      <c r="F22" s="63"/>
      <c r="G22" s="45"/>
      <c r="H22" s="45"/>
      <c r="I22" s="45"/>
      <c r="J22" s="45"/>
      <c r="L22" s="25"/>
      <c r="N22" s="25"/>
    </row>
  </sheetData>
  <sheetProtection/>
  <mergeCells count="11">
    <mergeCell ref="K4:K6"/>
    <mergeCell ref="L4:M6"/>
    <mergeCell ref="C5:C6"/>
    <mergeCell ref="D5:G5"/>
    <mergeCell ref="A13:B13"/>
    <mergeCell ref="L13:M13"/>
    <mergeCell ref="A4:B6"/>
    <mergeCell ref="C4:G4"/>
    <mergeCell ref="H4:H6"/>
    <mergeCell ref="I4:I6"/>
    <mergeCell ref="J4:J6"/>
  </mergeCells>
  <printOptions horizontalCentered="1"/>
  <pageMargins left="0.7086614173228347" right="0.7086614173228347" top="0.7480314960629921" bottom="0.7480314960629921" header="0.4724409448818898" footer="0.31496062992125984"/>
  <pageSetup horizontalDpi="600" verticalDpi="600" orientation="landscape" paperSize="9" scale="80" r:id="rId1"/>
  <headerFooter>
    <oddHeader>&amp;R&amp;"TH SarabunPSK,Bold"สบวพ. B-2.2-1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admin</cp:lastModifiedBy>
  <cp:lastPrinted>2015-07-23T15:03:36Z</cp:lastPrinted>
  <dcterms:created xsi:type="dcterms:W3CDTF">2008-05-25T05:12:33Z</dcterms:created>
  <dcterms:modified xsi:type="dcterms:W3CDTF">2015-08-13T08:45:32Z</dcterms:modified>
  <cp:category/>
  <cp:version/>
  <cp:contentType/>
  <cp:contentStatus/>
</cp:coreProperties>
</file>